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sv01\経理\工事支払\ガリバー関係\帳票\"/>
    </mc:Choice>
  </mc:AlternateContent>
  <xr:revisionPtr revIDLastSave="0" documentId="13_ncr:1_{86B2D0D3-5A76-4967-A8DE-90FCA9B385C1}" xr6:coauthVersionLast="47" xr6:coauthVersionMax="47" xr10:uidLastSave="{00000000-0000-0000-0000-000000000000}"/>
  <bookViews>
    <workbookView xWindow="29520" yWindow="585" windowWidth="24570" windowHeight="15060" tabRatio="887" xr2:uid="{D3F3A156-1DBA-427A-919E-FB363AB3672F}"/>
  </bookViews>
  <sheets>
    <sheet name="0.指定請求書の作成及び提出について" sheetId="5" r:id="rId1"/>
    <sheet name="1.請求書 (契約用累計出来高) " sheetId="6" r:id="rId2"/>
    <sheet name="2.請求書 (契約用単月出来高)" sheetId="3" r:id="rId3"/>
    <sheet name="3.請求書(契約外税抜基準)" sheetId="1" r:id="rId4"/>
    <sheet name="4.請求書（契約外税込基準）" sheetId="4" r:id="rId5"/>
    <sheet name="99.税率マスタ" sheetId="2" r:id="rId6"/>
    <sheet name="変更履歴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81" i="3" l="1"/>
  <c r="AI180" i="3"/>
  <c r="AI179" i="3"/>
  <c r="AI178" i="3"/>
  <c r="AI177" i="3"/>
  <c r="AI176" i="3"/>
  <c r="AI175" i="3"/>
  <c r="AI174" i="3"/>
  <c r="AI173" i="3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6" i="3"/>
  <c r="AI115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37" i="3"/>
  <c r="AI36" i="3"/>
  <c r="AI35" i="3"/>
  <c r="AI34" i="3"/>
  <c r="AI33" i="3"/>
  <c r="AI32" i="3"/>
  <c r="AI31" i="3"/>
  <c r="AI30" i="3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F181" i="4"/>
  <c r="AB181" i="4"/>
  <c r="AF180" i="4"/>
  <c r="AB180" i="4"/>
  <c r="AF179" i="4"/>
  <c r="AB179" i="4"/>
  <c r="AF178" i="4"/>
  <c r="AB178" i="4"/>
  <c r="AF177" i="4"/>
  <c r="AB177" i="4"/>
  <c r="AF176" i="4"/>
  <c r="AB176" i="4"/>
  <c r="AF175" i="4"/>
  <c r="AB175" i="4"/>
  <c r="AF174" i="4"/>
  <c r="AB174" i="4"/>
  <c r="AF173" i="4"/>
  <c r="AB173" i="4"/>
  <c r="AF172" i="4"/>
  <c r="AB172" i="4"/>
  <c r="AF171" i="4"/>
  <c r="AB171" i="4"/>
  <c r="AF170" i="4"/>
  <c r="AB170" i="4"/>
  <c r="AF169" i="4"/>
  <c r="AB169" i="4"/>
  <c r="AF168" i="4"/>
  <c r="AB168" i="4"/>
  <c r="AF167" i="4"/>
  <c r="AB167" i="4"/>
  <c r="AF166" i="4"/>
  <c r="AB166" i="4"/>
  <c r="AF165" i="4"/>
  <c r="AB165" i="4"/>
  <c r="AF164" i="4"/>
  <c r="AB164" i="4"/>
  <c r="AF163" i="4"/>
  <c r="AB163" i="4"/>
  <c r="AF162" i="4"/>
  <c r="AB162" i="4"/>
  <c r="AF161" i="4"/>
  <c r="AB161" i="4"/>
  <c r="AF160" i="4"/>
  <c r="AB160" i="4"/>
  <c r="AF159" i="4"/>
  <c r="AB159" i="4"/>
  <c r="AF158" i="4"/>
  <c r="AB158" i="4"/>
  <c r="AF157" i="4"/>
  <c r="AB157" i="4"/>
  <c r="AF156" i="4"/>
  <c r="AB156" i="4"/>
  <c r="AF155" i="4"/>
  <c r="AB155" i="4"/>
  <c r="AF154" i="4"/>
  <c r="AB154" i="4"/>
  <c r="AF153" i="4"/>
  <c r="AB153" i="4"/>
  <c r="AF152" i="4"/>
  <c r="AB152" i="4"/>
  <c r="AF151" i="4"/>
  <c r="AB151" i="4"/>
  <c r="AF150" i="4"/>
  <c r="AB150" i="4"/>
  <c r="AF146" i="4"/>
  <c r="AB146" i="4"/>
  <c r="AF145" i="4"/>
  <c r="AB145" i="4"/>
  <c r="AF144" i="4"/>
  <c r="AB144" i="4"/>
  <c r="AF143" i="4"/>
  <c r="AB143" i="4"/>
  <c r="AF142" i="4"/>
  <c r="AB142" i="4"/>
  <c r="AF141" i="4"/>
  <c r="AB141" i="4"/>
  <c r="AF140" i="4"/>
  <c r="AB140" i="4"/>
  <c r="AF139" i="4"/>
  <c r="AB139" i="4"/>
  <c r="AF138" i="4"/>
  <c r="AB138" i="4"/>
  <c r="AF137" i="4"/>
  <c r="AB137" i="4"/>
  <c r="AF136" i="4"/>
  <c r="AB136" i="4"/>
  <c r="AF135" i="4"/>
  <c r="AB135" i="4"/>
  <c r="AF134" i="4"/>
  <c r="AB134" i="4"/>
  <c r="AF133" i="4"/>
  <c r="AB133" i="4"/>
  <c r="AF132" i="4"/>
  <c r="AB132" i="4"/>
  <c r="AF131" i="4"/>
  <c r="AB131" i="4"/>
  <c r="AF130" i="4"/>
  <c r="AB130" i="4"/>
  <c r="AF129" i="4"/>
  <c r="AB129" i="4"/>
  <c r="AF128" i="4"/>
  <c r="AB128" i="4"/>
  <c r="AF127" i="4"/>
  <c r="AB127" i="4"/>
  <c r="AF126" i="4"/>
  <c r="AB126" i="4"/>
  <c r="AF125" i="4"/>
  <c r="AB125" i="4"/>
  <c r="AF124" i="4"/>
  <c r="AB124" i="4"/>
  <c r="AF123" i="4"/>
  <c r="AB123" i="4"/>
  <c r="AF122" i="4"/>
  <c r="AB122" i="4"/>
  <c r="AF121" i="4"/>
  <c r="AB121" i="4"/>
  <c r="AF120" i="4"/>
  <c r="AB120" i="4"/>
  <c r="AF119" i="4"/>
  <c r="AB119" i="4"/>
  <c r="AF118" i="4"/>
  <c r="AB118" i="4"/>
  <c r="AF117" i="4"/>
  <c r="AB117" i="4"/>
  <c r="AF116" i="4"/>
  <c r="AB116" i="4"/>
  <c r="AF115" i="4"/>
  <c r="AB115" i="4"/>
  <c r="AF111" i="4"/>
  <c r="AB111" i="4"/>
  <c r="AF110" i="4"/>
  <c r="AB110" i="4"/>
  <c r="AF109" i="4"/>
  <c r="AB109" i="4"/>
  <c r="AF108" i="4"/>
  <c r="AB108" i="4"/>
  <c r="AF107" i="4"/>
  <c r="AB107" i="4"/>
  <c r="AF106" i="4"/>
  <c r="AB106" i="4"/>
  <c r="AF105" i="4"/>
  <c r="AB105" i="4"/>
  <c r="AF104" i="4"/>
  <c r="AB104" i="4"/>
  <c r="AF103" i="4"/>
  <c r="AB103" i="4"/>
  <c r="AF102" i="4"/>
  <c r="AB102" i="4"/>
  <c r="AF101" i="4"/>
  <c r="AB101" i="4"/>
  <c r="AF100" i="4"/>
  <c r="AB100" i="4"/>
  <c r="AF99" i="4"/>
  <c r="AB99" i="4"/>
  <c r="AF98" i="4"/>
  <c r="AB98" i="4"/>
  <c r="AF97" i="4"/>
  <c r="AB97" i="4"/>
  <c r="AF96" i="4"/>
  <c r="AB96" i="4"/>
  <c r="AF95" i="4"/>
  <c r="AB95" i="4"/>
  <c r="AF94" i="4"/>
  <c r="AB94" i="4"/>
  <c r="AF93" i="4"/>
  <c r="AB93" i="4"/>
  <c r="AF92" i="4"/>
  <c r="AB92" i="4"/>
  <c r="AF91" i="4"/>
  <c r="AB91" i="4"/>
  <c r="AF90" i="4"/>
  <c r="AB90" i="4"/>
  <c r="AF89" i="4"/>
  <c r="AB89" i="4"/>
  <c r="AF88" i="4"/>
  <c r="AB88" i="4"/>
  <c r="AF87" i="4"/>
  <c r="AB87" i="4"/>
  <c r="AF86" i="4"/>
  <c r="AB86" i="4"/>
  <c r="AF85" i="4"/>
  <c r="AB85" i="4"/>
  <c r="AF84" i="4"/>
  <c r="AB84" i="4"/>
  <c r="AF83" i="4"/>
  <c r="AB83" i="4"/>
  <c r="AF82" i="4"/>
  <c r="AB82" i="4"/>
  <c r="AF81" i="4"/>
  <c r="AB81" i="4"/>
  <c r="AF80" i="4"/>
  <c r="AB80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F46" i="4"/>
  <c r="AB46" i="4"/>
  <c r="AB45" i="4"/>
  <c r="AF45" i="4" s="1"/>
  <c r="AF33" i="4"/>
  <c r="AF32" i="4"/>
  <c r="AF31" i="4"/>
  <c r="AF30" i="4"/>
  <c r="AF29" i="4"/>
  <c r="AF27" i="4"/>
  <c r="AB33" i="4"/>
  <c r="AB32" i="4"/>
  <c r="AB31" i="4"/>
  <c r="AB30" i="4"/>
  <c r="AB29" i="4"/>
  <c r="AB28" i="4"/>
  <c r="AF28" i="4" s="1"/>
  <c r="AB27" i="4"/>
  <c r="AB26" i="4"/>
  <c r="AF26" i="4" s="1"/>
  <c r="H40" i="3"/>
  <c r="H40" i="6"/>
  <c r="AQ182" i="3"/>
  <c r="AQ147" i="3"/>
  <c r="AQ112" i="3"/>
  <c r="AQ77" i="3"/>
  <c r="AQ182" i="1"/>
  <c r="AQ147" i="1"/>
  <c r="AQ112" i="1"/>
  <c r="AQ77" i="1"/>
  <c r="Q40" i="3"/>
  <c r="Q40" i="6"/>
  <c r="Z41" i="4"/>
  <c r="Z40" i="4"/>
  <c r="Z39" i="4"/>
  <c r="Z38" i="4"/>
  <c r="Z41" i="1"/>
  <c r="Z38" i="1"/>
  <c r="Z39" i="1"/>
  <c r="Z37" i="1"/>
  <c r="Z36" i="1"/>
  <c r="T41" i="1"/>
  <c r="T40" i="1"/>
  <c r="Z40" i="1" s="1"/>
  <c r="T39" i="1"/>
  <c r="T38" i="1"/>
  <c r="T37" i="1"/>
  <c r="T36" i="1"/>
  <c r="AQ182" i="4"/>
  <c r="AQ147" i="4"/>
  <c r="AQ112" i="4"/>
  <c r="AQ77" i="4"/>
  <c r="T41" i="4"/>
  <c r="T40" i="4"/>
  <c r="T39" i="4"/>
  <c r="T38" i="4"/>
  <c r="T37" i="4"/>
  <c r="Z37" i="4" s="1"/>
  <c r="T36" i="4"/>
  <c r="Z36" i="4" s="1"/>
  <c r="AQ182" i="6"/>
  <c r="AQ147" i="6"/>
  <c r="AQ112" i="6"/>
  <c r="AQ77" i="6"/>
  <c r="AL181" i="6"/>
  <c r="AL152" i="6"/>
  <c r="AL153" i="6"/>
  <c r="AL154" i="6"/>
  <c r="AL155" i="6"/>
  <c r="AL156" i="6"/>
  <c r="AL157" i="6"/>
  <c r="AL158" i="6"/>
  <c r="AL159" i="6"/>
  <c r="AL160" i="6"/>
  <c r="AL161" i="6"/>
  <c r="AL162" i="6"/>
  <c r="AL163" i="6"/>
  <c r="AL164" i="6"/>
  <c r="AL165" i="6"/>
  <c r="AL166" i="6"/>
  <c r="AL167" i="6"/>
  <c r="AL168" i="6"/>
  <c r="AL169" i="6"/>
  <c r="AL170" i="6"/>
  <c r="AL171" i="6"/>
  <c r="AL172" i="6"/>
  <c r="AL173" i="6"/>
  <c r="AL174" i="6"/>
  <c r="AL175" i="6"/>
  <c r="AL176" i="6"/>
  <c r="AL177" i="6"/>
  <c r="AL178" i="6"/>
  <c r="AL179" i="6"/>
  <c r="AL180" i="6"/>
  <c r="AL151" i="6"/>
  <c r="AL150" i="6"/>
  <c r="AL146" i="6"/>
  <c r="AL117" i="6"/>
  <c r="AL118" i="6"/>
  <c r="AL119" i="6"/>
  <c r="AL120" i="6"/>
  <c r="AL121" i="6"/>
  <c r="AL122" i="6"/>
  <c r="AL123" i="6"/>
  <c r="AL124" i="6"/>
  <c r="AL125" i="6"/>
  <c r="AL126" i="6"/>
  <c r="AL127" i="6"/>
  <c r="AL128" i="6"/>
  <c r="AL129" i="6"/>
  <c r="AL130" i="6"/>
  <c r="AL131" i="6"/>
  <c r="AL132" i="6"/>
  <c r="AL133" i="6"/>
  <c r="AL134" i="6"/>
  <c r="AL135" i="6"/>
  <c r="AL136" i="6"/>
  <c r="AL137" i="6"/>
  <c r="AL138" i="6"/>
  <c r="AL139" i="6"/>
  <c r="AL140" i="6"/>
  <c r="AL141" i="6"/>
  <c r="AL142" i="6"/>
  <c r="AL143" i="6"/>
  <c r="AL144" i="6"/>
  <c r="AL145" i="6"/>
  <c r="AL116" i="6"/>
  <c r="AL115" i="6"/>
  <c r="AL111" i="6"/>
  <c r="AL82" i="6"/>
  <c r="AL83" i="6"/>
  <c r="AL84" i="6"/>
  <c r="AL85" i="6"/>
  <c r="AL86" i="6"/>
  <c r="AL87" i="6"/>
  <c r="AL88" i="6"/>
  <c r="AL89" i="6"/>
  <c r="AL90" i="6"/>
  <c r="AL91" i="6"/>
  <c r="AL92" i="6"/>
  <c r="AL93" i="6"/>
  <c r="AL94" i="6"/>
  <c r="AL95" i="6"/>
  <c r="AL96" i="6"/>
  <c r="AL97" i="6"/>
  <c r="AL98" i="6"/>
  <c r="AL99" i="6"/>
  <c r="AL100" i="6"/>
  <c r="AL101" i="6"/>
  <c r="AL102" i="6"/>
  <c r="AL103" i="6"/>
  <c r="AL104" i="6"/>
  <c r="AL105" i="6"/>
  <c r="AL106" i="6"/>
  <c r="AL107" i="6"/>
  <c r="AL108" i="6"/>
  <c r="AL109" i="6"/>
  <c r="AL110" i="6"/>
  <c r="AL81" i="6"/>
  <c r="AL80" i="6"/>
  <c r="AL7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2" i="6"/>
  <c r="AL63" i="6"/>
  <c r="AL64" i="6"/>
  <c r="AL65" i="6"/>
  <c r="AL66" i="6"/>
  <c r="AL67" i="6"/>
  <c r="AL68" i="6"/>
  <c r="AL69" i="6"/>
  <c r="AL70" i="6"/>
  <c r="AL71" i="6"/>
  <c r="AL72" i="6"/>
  <c r="AL73" i="6"/>
  <c r="AL74" i="6"/>
  <c r="AL75" i="6"/>
  <c r="AL46" i="6"/>
  <c r="AL45" i="6"/>
  <c r="AL37" i="6"/>
  <c r="AL32" i="6"/>
  <c r="AL33" i="6"/>
  <c r="AL34" i="6"/>
  <c r="AL35" i="6"/>
  <c r="AL36" i="6"/>
  <c r="AL31" i="6"/>
  <c r="AD181" i="6"/>
  <c r="AD180" i="6"/>
  <c r="AD179" i="6"/>
  <c r="AD178" i="6"/>
  <c r="AD177" i="6"/>
  <c r="AD176" i="6"/>
  <c r="AD175" i="6"/>
  <c r="AD174" i="6"/>
  <c r="AD173" i="6"/>
  <c r="AD172" i="6"/>
  <c r="AD171" i="6"/>
  <c r="AD170" i="6"/>
  <c r="AD169" i="6"/>
  <c r="AD168" i="6"/>
  <c r="AD167" i="6"/>
  <c r="AD166" i="6"/>
  <c r="AD165" i="6"/>
  <c r="AD164" i="6"/>
  <c r="AD163" i="6"/>
  <c r="AD162" i="6"/>
  <c r="AD161" i="6"/>
  <c r="AD160" i="6"/>
  <c r="AD159" i="6"/>
  <c r="AD158" i="6"/>
  <c r="AD157" i="6"/>
  <c r="AD156" i="6"/>
  <c r="AD155" i="6"/>
  <c r="AD154" i="6"/>
  <c r="AD153" i="6"/>
  <c r="AD152" i="6"/>
  <c r="AD151" i="6"/>
  <c r="AD150" i="6"/>
  <c r="AD146" i="6"/>
  <c r="AD145" i="6"/>
  <c r="AD144" i="6"/>
  <c r="AD143" i="6"/>
  <c r="AD142" i="6"/>
  <c r="AD141" i="6"/>
  <c r="AD140" i="6"/>
  <c r="AD139" i="6"/>
  <c r="AD138" i="6"/>
  <c r="AD137" i="6"/>
  <c r="AD136" i="6"/>
  <c r="AD135" i="6"/>
  <c r="AD134" i="6"/>
  <c r="AD133" i="6"/>
  <c r="AD132" i="6"/>
  <c r="AD131" i="6"/>
  <c r="AD130" i="6"/>
  <c r="AD129" i="6"/>
  <c r="AD128" i="6"/>
  <c r="AD127" i="6"/>
  <c r="AD126" i="6"/>
  <c r="AD125" i="6"/>
  <c r="AD124" i="6"/>
  <c r="AD123" i="6"/>
  <c r="AD122" i="6"/>
  <c r="AD121" i="6"/>
  <c r="AD120" i="6"/>
  <c r="AD119" i="6"/>
  <c r="AD118" i="6"/>
  <c r="AD117" i="6"/>
  <c r="AD116" i="6"/>
  <c r="AD115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32" i="6" l="1"/>
  <c r="AD37" i="6"/>
  <c r="AD36" i="6"/>
  <c r="AD35" i="6"/>
  <c r="AD34" i="6"/>
  <c r="AD33" i="6"/>
  <c r="AD31" i="6"/>
  <c r="AD30" i="6"/>
  <c r="AL30" i="6" s="1"/>
  <c r="J40" i="6"/>
  <c r="V40" i="6" s="1"/>
  <c r="E14" i="6"/>
  <c r="P23" i="4"/>
  <c r="P21" i="4"/>
  <c r="P22" i="4"/>
  <c r="P20" i="4"/>
  <c r="AT1" i="4"/>
  <c r="AT113" i="4" s="1"/>
  <c r="D23" i="1"/>
  <c r="D22" i="1"/>
  <c r="D21" i="1"/>
  <c r="AC26" i="6" l="1"/>
  <c r="AT1" i="6"/>
  <c r="AT148" i="6" s="1"/>
  <c r="AT148" i="4"/>
  <c r="AT43" i="4"/>
  <c r="AT78" i="4"/>
  <c r="M41" i="4"/>
  <c r="M39" i="4"/>
  <c r="M38" i="4"/>
  <c r="M37" i="4"/>
  <c r="M40" i="4"/>
  <c r="M36" i="4"/>
  <c r="X42" i="4"/>
  <c r="AD42" i="4"/>
  <c r="D23" i="4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E14" i="4"/>
  <c r="J40" i="3"/>
  <c r="V40" i="3" s="1"/>
  <c r="AI26" i="6" l="1"/>
  <c r="D20" i="6" s="1"/>
  <c r="J20" i="6" s="1"/>
  <c r="P20" i="6" s="1"/>
  <c r="AO26" i="6"/>
  <c r="AI26" i="3"/>
  <c r="AO26" i="3" s="1"/>
  <c r="AT1" i="3"/>
  <c r="AT43" i="3" s="1"/>
  <c r="AT43" i="6"/>
  <c r="AT78" i="6"/>
  <c r="AT113" i="6"/>
  <c r="Z42" i="4"/>
  <c r="T42" i="4"/>
  <c r="M42" i="4"/>
  <c r="J21" i="4"/>
  <c r="D21" i="4" s="1"/>
  <c r="J20" i="4"/>
  <c r="D20" i="4" s="1"/>
  <c r="D21" i="6" l="1"/>
  <c r="P21" i="6" s="1"/>
  <c r="D23" i="6"/>
  <c r="P23" i="6" s="1"/>
  <c r="D22" i="6"/>
  <c r="P22" i="6" s="1"/>
  <c r="AT78" i="3"/>
  <c r="AT113" i="3"/>
  <c r="AT148" i="3"/>
  <c r="D20" i="3"/>
  <c r="D23" i="3"/>
  <c r="P23" i="3" s="1"/>
  <c r="D22" i="3"/>
  <c r="P22" i="3" s="1"/>
  <c r="D21" i="3"/>
  <c r="E14" i="3"/>
  <c r="E14" i="1"/>
  <c r="AA26" i="1"/>
  <c r="X42" i="1"/>
  <c r="AA27" i="1"/>
  <c r="AA28" i="1"/>
  <c r="AA29" i="1"/>
  <c r="AA30" i="1"/>
  <c r="AA31" i="1"/>
  <c r="AA32" i="1"/>
  <c r="AA33" i="1"/>
  <c r="B18" i="6" l="1"/>
  <c r="J21" i="6"/>
  <c r="D20" i="1"/>
  <c r="J20" i="1" s="1"/>
  <c r="P20" i="1" s="1"/>
  <c r="AT1" i="1"/>
  <c r="J21" i="1"/>
  <c r="P21" i="1" s="1"/>
  <c r="B18" i="3"/>
  <c r="J21" i="3"/>
  <c r="P21" i="3" s="1"/>
  <c r="AD40" i="1"/>
  <c r="AD41" i="1"/>
  <c r="AD38" i="1"/>
  <c r="AD36" i="1"/>
  <c r="AD39" i="1"/>
  <c r="M42" i="1"/>
  <c r="J18" i="6" l="1"/>
  <c r="P18" i="6"/>
  <c r="AJ1" i="6" s="1"/>
  <c r="AJ148" i="6" s="1"/>
  <c r="AT148" i="1"/>
  <c r="AT113" i="1"/>
  <c r="AT78" i="1"/>
  <c r="AT43" i="1"/>
  <c r="J20" i="3"/>
  <c r="P20" i="3" s="1"/>
  <c r="P18" i="3" s="1"/>
  <c r="AJ1" i="3" s="1"/>
  <c r="B18" i="1"/>
  <c r="J18" i="1" s="1"/>
  <c r="Z42" i="1"/>
  <c r="AD37" i="1"/>
  <c r="AD42" i="1" s="1"/>
  <c r="T42" i="1"/>
  <c r="AJ43" i="6" l="1"/>
  <c r="AJ113" i="6"/>
  <c r="AJ78" i="6"/>
  <c r="AJ113" i="3"/>
  <c r="AJ78" i="3"/>
  <c r="AJ148" i="3"/>
  <c r="AJ43" i="3"/>
  <c r="J18" i="3"/>
  <c r="P22" i="1"/>
  <c r="P23" i="1"/>
  <c r="P18" i="1" l="1"/>
  <c r="AJ1" i="1" s="1"/>
  <c r="AJ148" i="1" l="1"/>
  <c r="AJ43" i="1"/>
  <c r="AJ113" i="1"/>
  <c r="AJ78" i="1"/>
  <c r="D22" i="4"/>
  <c r="B18" i="4" s="1"/>
  <c r="P18" i="4" s="1"/>
  <c r="AJ1" i="4" l="1"/>
  <c r="J18" i="4"/>
  <c r="AJ148" i="4" l="1"/>
  <c r="AJ113" i="4"/>
  <c r="AJ43" i="4"/>
  <c r="AJ7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h-matsui</author>
  </authors>
  <commentList>
    <comment ref="E3" authorId="0" shapeId="0" xr:uid="{EDA8E8BD-58B7-4F8A-96ED-847272BCC42E}">
      <text>
        <r>
          <rPr>
            <b/>
            <sz val="9"/>
            <color indexed="81"/>
            <rFont val="BIZ UDゴシック"/>
            <family val="3"/>
            <charset val="128"/>
          </rPr>
          <t>作業所事務所の住所をご記入下さい。事務所が無い場合は、弊社各拠点の住所をご記入下さい。</t>
        </r>
      </text>
    </comment>
    <comment ref="AL3" authorId="0" shapeId="0" xr:uid="{4038307E-6773-48C6-B6D4-B4A9A0863565}">
      <text>
        <r>
          <rPr>
            <b/>
            <sz val="9"/>
            <color indexed="81"/>
            <rFont val="BIZ UDゴシック"/>
            <family val="3"/>
            <charset val="128"/>
          </rPr>
          <t>西暦でご記入下さい</t>
        </r>
      </text>
    </comment>
    <comment ref="AN3" authorId="0" shapeId="0" xr:uid="{4AD5B514-3425-4182-B3D3-FA05A9EA0DA8}">
      <text>
        <r>
          <rPr>
            <b/>
            <sz val="9"/>
            <color indexed="81"/>
            <rFont val="BIZ UDゴシック"/>
            <family val="3"/>
            <charset val="128"/>
          </rPr>
          <t>弊社より特段の指示のない限り月末締めでご請求下さい。</t>
        </r>
      </text>
    </comment>
    <comment ref="D4" authorId="0" shapeId="0" xr:uid="{A412A31C-70EF-4F81-8BED-5F1997C024A3}">
      <text>
        <r>
          <rPr>
            <b/>
            <sz val="9"/>
            <color indexed="81"/>
            <rFont val="BIZ UDゴシック"/>
            <family val="3"/>
            <charset val="128"/>
          </rPr>
          <t>各作業所事務所住所（作業所事務所が無い場合は、管轄の本社・支店事務所住所を記入して下さい。</t>
        </r>
      </text>
    </comment>
    <comment ref="AB5" authorId="0" shapeId="0" xr:uid="{4ED247AF-5ACD-4DC9-A61B-09AF2EAE64CA}">
      <text>
        <r>
          <rPr>
            <b/>
            <sz val="9"/>
            <color indexed="81"/>
            <rFont val="BIZ UDゴシック"/>
            <family val="3"/>
            <charset val="128"/>
          </rPr>
          <t>必ず取引先コードをご記入下さい。</t>
        </r>
      </text>
    </comment>
    <comment ref="F9" authorId="0" shapeId="0" xr:uid="{372A56D9-6B95-4E40-9768-9660DBFECE42}">
      <text>
        <r>
          <rPr>
            <b/>
            <sz val="9"/>
            <color indexed="81"/>
            <rFont val="BIZ UDゴシック"/>
            <family val="3"/>
            <charset val="128"/>
          </rPr>
          <t>必ず作業所名称を記入してください。</t>
        </r>
      </text>
    </comment>
    <comment ref="E12" authorId="0" shapeId="0" xr:uid="{B8CA6829-653D-4D37-8BF7-C225CA2223FD}">
      <text>
        <r>
          <rPr>
            <b/>
            <sz val="9"/>
            <color indexed="81"/>
            <rFont val="BIZ UDゴシック"/>
            <family val="3"/>
            <charset val="128"/>
          </rPr>
          <t>注文書等で工事コードがわかる場合はご記入下さい。</t>
        </r>
      </text>
    </comment>
    <comment ref="AC15" authorId="0" shapeId="0" xr:uid="{267A3DD6-1095-4A8B-A64F-299D6E79FA87}">
      <text>
        <r>
          <rPr>
            <b/>
            <sz val="9"/>
            <color indexed="81"/>
            <rFont val="BIZ UDゴシック"/>
            <family val="3"/>
            <charset val="128"/>
          </rPr>
          <t>免税事業者の方は、チェックを入れてください。</t>
        </r>
      </text>
    </comment>
    <comment ref="AG15" authorId="0" shapeId="0" xr:uid="{7B8544DC-60EA-4FE6-B89E-6FBA30A1D803}">
      <text>
        <r>
          <rPr>
            <b/>
            <sz val="9"/>
            <color indexed="81"/>
            <rFont val="BIZ UDゴシック"/>
            <family val="3"/>
            <charset val="128"/>
          </rPr>
          <t>適格請求書発行事業者登録済みの方は、チェックを入れ、右欄へ登録番号をご記入下さい。</t>
        </r>
      </text>
    </comment>
    <comment ref="Y18" authorId="0" shapeId="0" xr:uid="{29ED4715-F951-4CE4-BC2B-54A2EB6FB581}">
      <text>
        <r>
          <rPr>
            <b/>
            <sz val="9"/>
            <color indexed="81"/>
            <rFont val="BIZ UDゴシック"/>
            <family val="3"/>
            <charset val="128"/>
          </rPr>
          <t>協力業者登録において振込先を登録されている方は、記入不要です。</t>
        </r>
      </text>
    </comment>
    <comment ref="B26" authorId="0" shapeId="0" xr:uid="{B515C405-077B-4CF9-A668-B85C17DD1D80}">
      <text>
        <r>
          <rPr>
            <b/>
            <sz val="9"/>
            <color indexed="81"/>
            <rFont val="BIZ UDゴシック"/>
            <family val="3"/>
            <charset val="128"/>
          </rPr>
          <t>取引の行われた日又は締日をご記入下さい。</t>
        </r>
      </text>
    </comment>
    <comment ref="D26" authorId="0" shapeId="0" xr:uid="{135C71C1-5039-4813-B673-70779E13FFE1}">
      <text>
        <r>
          <rPr>
            <b/>
            <sz val="9"/>
            <color indexed="81"/>
            <rFont val="BIZ UDゴシック"/>
            <family val="3"/>
            <charset val="128"/>
          </rPr>
          <t>注文書記載の注文書№をご記入下さい。</t>
        </r>
      </text>
    </comment>
    <comment ref="H26" authorId="0" shapeId="0" xr:uid="{4C8C64EC-42D8-4E56-ABC8-78DC6943B586}">
      <text>
        <r>
          <rPr>
            <b/>
            <sz val="9"/>
            <color indexed="81"/>
            <rFont val="BIZ UDゴシック"/>
            <family val="3"/>
            <charset val="128"/>
          </rPr>
          <t>注文書記載の件名をご記入下さい。</t>
        </r>
      </text>
    </comment>
    <comment ref="N26" authorId="0" shapeId="0" xr:uid="{83B11294-CCD5-4283-BA7B-91E08BB38948}">
      <text>
        <r>
          <rPr>
            <b/>
            <sz val="9"/>
            <color indexed="81"/>
            <rFont val="BIZ UDゴシック"/>
            <family val="3"/>
            <charset val="128"/>
          </rPr>
          <t>注文書記載の工事金額（税抜き金額）をご記入下さい。</t>
        </r>
      </text>
    </comment>
    <comment ref="T26" authorId="0" shapeId="0" xr:uid="{F80BF01D-E940-4081-A46C-22E96DCF80CD}">
      <text>
        <r>
          <rPr>
            <b/>
            <sz val="9"/>
            <color indexed="81"/>
            <rFont val="BIZ UDゴシック"/>
            <family val="3"/>
            <charset val="128"/>
          </rPr>
          <t>適用税率をプルダウンリストから選択して下さい。</t>
        </r>
      </text>
    </comment>
    <comment ref="W26" authorId="0" shapeId="0" xr:uid="{BFAD9E23-D103-49B5-8CCE-46EC9EE4D396}">
      <text>
        <r>
          <rPr>
            <b/>
            <sz val="9"/>
            <color indexed="81"/>
            <rFont val="BIZ UDゴシック"/>
            <family val="3"/>
            <charset val="128"/>
          </rPr>
          <t>前回までの受領金額（税抜き金額）をご記入下さい。</t>
        </r>
      </text>
    </comment>
    <comment ref="D30" authorId="0" shapeId="0" xr:uid="{A440A3D7-DC44-4AA9-A83A-D138D49B69E4}">
      <text>
        <r>
          <rPr>
            <b/>
            <sz val="9"/>
            <color indexed="81"/>
            <rFont val="BIZ UDゴシック"/>
            <family val="3"/>
            <charset val="128"/>
          </rPr>
          <t>この欄は、全ての行で入力必須です
※本様式以外で内訳明細を添付し一式入力する場合は、名称又は内容を記載し、規格又は品番欄に「別紙内訳明細書の通り」、数量「1」・単位「式」・税抜単価「締日迄の累計額又は契約金額」を入力して下さい。ただし、税抜単価欄に契約金額を入力した場合は、必ず出来高累率を入力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h-matsui</author>
  </authors>
  <commentList>
    <comment ref="E3" authorId="0" shapeId="0" xr:uid="{692D7038-6AE1-4335-BB6E-40C466825AC7}">
      <text>
        <r>
          <rPr>
            <b/>
            <sz val="9"/>
            <color indexed="81"/>
            <rFont val="BIZ UDゴシック"/>
            <family val="3"/>
            <charset val="128"/>
          </rPr>
          <t>作業所事務所の住所をご記入下さい。事務所が無い場合は、弊社各拠点の住所をご記入下さい。</t>
        </r>
      </text>
    </comment>
    <comment ref="AL3" authorId="0" shapeId="0" xr:uid="{B166521A-2F65-4A10-81C5-7BC7953983FC}">
      <text>
        <r>
          <rPr>
            <b/>
            <sz val="9"/>
            <color indexed="81"/>
            <rFont val="BIZ UDゴシック"/>
            <family val="3"/>
            <charset val="128"/>
          </rPr>
          <t>西暦でご記入下さい</t>
        </r>
      </text>
    </comment>
    <comment ref="AN3" authorId="0" shapeId="0" xr:uid="{FDD30DC0-B835-4F57-90F9-F8940D35D7B7}">
      <text>
        <r>
          <rPr>
            <b/>
            <sz val="9"/>
            <color indexed="81"/>
            <rFont val="BIZ UDゴシック"/>
            <family val="3"/>
            <charset val="128"/>
          </rPr>
          <t>弊社より特段の指示のない限り月末締めでご請求下さい。</t>
        </r>
      </text>
    </comment>
    <comment ref="D4" authorId="0" shapeId="0" xr:uid="{D468E24C-F5C2-4A0F-A49B-AA65728CB360}">
      <text>
        <r>
          <rPr>
            <b/>
            <sz val="9"/>
            <color indexed="81"/>
            <rFont val="BIZ UDゴシック"/>
            <family val="3"/>
            <charset val="128"/>
          </rPr>
          <t>各作業所事務所住所（作業所事務所が無い場合は、管轄の本社・支店事務所住所を記入して下さい。</t>
        </r>
      </text>
    </comment>
    <comment ref="AB5" authorId="0" shapeId="0" xr:uid="{FAD7694A-8F53-4407-AA2D-0C88C8F35AC9}">
      <text>
        <r>
          <rPr>
            <b/>
            <sz val="9"/>
            <color indexed="81"/>
            <rFont val="BIZ UDゴシック"/>
            <family val="3"/>
            <charset val="128"/>
          </rPr>
          <t>必ず取引先コードをご記入下さい。</t>
        </r>
      </text>
    </comment>
    <comment ref="F9" authorId="0" shapeId="0" xr:uid="{D2DA0358-4E83-47CC-89DE-6AB6C576224D}">
      <text>
        <r>
          <rPr>
            <b/>
            <sz val="9"/>
            <color indexed="81"/>
            <rFont val="BIZ UDゴシック"/>
            <family val="3"/>
            <charset val="128"/>
          </rPr>
          <t>必ず作業所名称を記入してください。</t>
        </r>
      </text>
    </comment>
    <comment ref="E12" authorId="0" shapeId="0" xr:uid="{594C1C7F-AFEB-4436-B75F-3FE6F01EF16B}">
      <text>
        <r>
          <rPr>
            <b/>
            <sz val="9"/>
            <color indexed="81"/>
            <rFont val="BIZ UDゴシック"/>
            <family val="3"/>
            <charset val="128"/>
          </rPr>
          <t>注文書等で工事コードがわかる場合はご記入下さい。</t>
        </r>
      </text>
    </comment>
    <comment ref="AG15" authorId="0" shapeId="0" xr:uid="{5F62EDC6-E38C-4EEC-8E6C-B4ED211683FE}">
      <text>
        <r>
          <rPr>
            <b/>
            <sz val="9"/>
            <color indexed="81"/>
            <rFont val="BIZ UDゴシック"/>
            <family val="3"/>
            <charset val="128"/>
          </rPr>
          <t>適格請求書発行事業者登録済みの方は、チェックを入れ、右欄へ登録番号をご記入下さい。</t>
        </r>
      </text>
    </comment>
    <comment ref="Y18" authorId="0" shapeId="0" xr:uid="{F7D44786-5B7A-4BEE-9FFC-89DB4240508F}">
      <text>
        <r>
          <rPr>
            <b/>
            <sz val="9"/>
            <color indexed="81"/>
            <rFont val="BIZ UDゴシック"/>
            <family val="3"/>
            <charset val="128"/>
          </rPr>
          <t>協力業者登録において振込先を登録されている方は、記入不要です。</t>
        </r>
      </text>
    </comment>
    <comment ref="B26" authorId="0" shapeId="0" xr:uid="{84EA0F89-3FFC-4CB9-AA92-60B0B1DC9CBB}">
      <text>
        <r>
          <rPr>
            <b/>
            <sz val="9"/>
            <color indexed="81"/>
            <rFont val="BIZ UDゴシック"/>
            <family val="3"/>
            <charset val="128"/>
          </rPr>
          <t>取引の行われた日又は締日をご記入下さい。</t>
        </r>
      </text>
    </comment>
    <comment ref="D26" authorId="0" shapeId="0" xr:uid="{60C071C2-951B-432A-A1CD-BA4BB14BB532}">
      <text>
        <r>
          <rPr>
            <b/>
            <sz val="9"/>
            <color indexed="81"/>
            <rFont val="BIZ UDゴシック"/>
            <family val="3"/>
            <charset val="128"/>
          </rPr>
          <t>注文書記載の注文書№をご記入下さい。</t>
        </r>
      </text>
    </comment>
    <comment ref="K26" authorId="0" shapeId="0" xr:uid="{DBDCD4FC-158D-4D9E-8B08-211FCCABF6F3}">
      <text>
        <r>
          <rPr>
            <b/>
            <sz val="9"/>
            <color indexed="81"/>
            <rFont val="BIZ UDゴシック"/>
            <family val="3"/>
            <charset val="128"/>
          </rPr>
          <t>注文書記載の件名をご記入下さい。</t>
        </r>
      </text>
    </comment>
    <comment ref="T26" authorId="0" shapeId="0" xr:uid="{92CEF192-CF1E-4AA8-AA9B-27FC36E2759A}">
      <text>
        <r>
          <rPr>
            <b/>
            <sz val="9"/>
            <color indexed="81"/>
            <rFont val="BIZ UDゴシック"/>
            <family val="3"/>
            <charset val="128"/>
          </rPr>
          <t>注文書記載の工事金額（税抜き金額）をご記入下さい。</t>
        </r>
      </text>
    </comment>
    <comment ref="Z26" authorId="0" shapeId="0" xr:uid="{309E7817-BE18-4C44-9D24-AB4ED35FDDE1}">
      <text>
        <r>
          <rPr>
            <b/>
            <sz val="9"/>
            <color indexed="81"/>
            <rFont val="BIZ UDゴシック"/>
            <family val="3"/>
            <charset val="128"/>
          </rPr>
          <t>適用税率をプルダウンリストから選択して下さい。</t>
        </r>
      </text>
    </comment>
    <comment ref="AC26" authorId="0" shapeId="0" xr:uid="{C2929572-2DAB-484A-B5A5-71505034190F}">
      <text>
        <r>
          <rPr>
            <b/>
            <sz val="9"/>
            <color indexed="81"/>
            <rFont val="BIZ UDゴシック"/>
            <family val="3"/>
            <charset val="128"/>
          </rPr>
          <t>前回までの受領金額（税抜き金額）をご記入下さい。</t>
        </r>
      </text>
    </comment>
    <comment ref="D30" authorId="0" shapeId="0" xr:uid="{5C85DEC2-FD58-49EB-B08D-AE9982EDF379}">
      <text>
        <r>
          <rPr>
            <b/>
            <sz val="9"/>
            <color indexed="81"/>
            <rFont val="BIZ UDゴシック"/>
            <family val="3"/>
            <charset val="128"/>
          </rPr>
          <t>この欄は、全ての行で入力必須です
※本様式以外で内訳明細を添付し一式入力する場合は、名称又は内容を記載し、規格又は品番欄に「別紙内訳明細書の通り」、数量「1」・単位「式」・税抜単価「単月出来高額又は契約金額」を入力して下さい。ただし、税抜単価欄に契約金額を入力した場合は、必ず出来高率を入力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h-matsui</author>
  </authors>
  <commentList>
    <comment ref="E3" authorId="0" shapeId="0" xr:uid="{B0E020A8-7741-4818-924B-7BBBF08132F2}">
      <text>
        <r>
          <rPr>
            <b/>
            <sz val="9"/>
            <color indexed="81"/>
            <rFont val="BIZ UDゴシック"/>
            <family val="3"/>
            <charset val="128"/>
          </rPr>
          <t>作業所事務所の住所をご記入下さい。事務所が無い場合又は工事以外の請求の場合は、弊社各拠点の住所をご記入下さい。</t>
        </r>
      </text>
    </comment>
    <comment ref="AL3" authorId="0" shapeId="0" xr:uid="{90317305-D325-400A-B97C-0E4B490C6D49}">
      <text>
        <r>
          <rPr>
            <b/>
            <sz val="9"/>
            <color indexed="81"/>
            <rFont val="BIZ UDゴシック"/>
            <family val="3"/>
            <charset val="128"/>
          </rPr>
          <t>西暦でご記入下さい。</t>
        </r>
      </text>
    </comment>
    <comment ref="AN3" authorId="0" shapeId="0" xr:uid="{A670D7FD-8AE7-4DC9-BB45-72C6B8841A1F}">
      <text>
        <r>
          <rPr>
            <b/>
            <sz val="9"/>
            <color indexed="81"/>
            <rFont val="BIZ UDゴシック"/>
            <family val="3"/>
            <charset val="128"/>
          </rPr>
          <t>弊社より特段の指示のない限り月末締めでご請求下さい。</t>
        </r>
      </text>
    </comment>
    <comment ref="D4" authorId="0" shapeId="0" xr:uid="{D793A473-ABAE-46C8-A3F1-DB673C6F06E3}">
      <text>
        <r>
          <rPr>
            <b/>
            <sz val="9"/>
            <color indexed="81"/>
            <rFont val="BIZ UDゴシック"/>
            <family val="3"/>
            <charset val="128"/>
          </rPr>
          <t>各作業所事務所住所（作業所事務所が無い場合又は工事以外での請求の場合は、管轄の本社・支店事務所住所を記入して下さい。</t>
        </r>
      </text>
    </comment>
    <comment ref="AB5" authorId="0" shapeId="0" xr:uid="{A4334E48-A952-472C-A258-A8D32262D2D1}">
      <text>
        <r>
          <rPr>
            <b/>
            <sz val="9"/>
            <color indexed="81"/>
            <rFont val="BIZ UDゴシック"/>
            <family val="3"/>
            <charset val="128"/>
          </rPr>
          <t>協力業者登録済みの方は、必ず取引先コードをご記入下さい。</t>
        </r>
      </text>
    </comment>
    <comment ref="F9" authorId="0" shapeId="0" xr:uid="{D8460607-5BC6-46BF-BABF-13D7AC7CD1F8}">
      <text>
        <r>
          <rPr>
            <b/>
            <sz val="9"/>
            <color indexed="81"/>
            <rFont val="BIZ UDゴシック"/>
            <family val="3"/>
            <charset val="128"/>
          </rPr>
          <t>必ず作業所名称を記入して下さい。工事以外の場合は、案件の内容をご記入下さい。</t>
        </r>
      </text>
    </comment>
    <comment ref="E12" authorId="0" shapeId="0" xr:uid="{5461F13D-D76F-4F06-B7A4-B0A3257D9EA8}">
      <text>
        <r>
          <rPr>
            <b/>
            <sz val="9"/>
            <color indexed="81"/>
            <rFont val="BIZ UDゴシック"/>
            <family val="3"/>
            <charset val="128"/>
          </rPr>
          <t>弊社工事コードがわかる場合は、ご記入下さい。</t>
        </r>
      </text>
    </comment>
    <comment ref="AG15" authorId="0" shapeId="0" xr:uid="{8CE4EF7B-34BF-44F3-84C4-CDB0A325A81C}">
      <text>
        <r>
          <rPr>
            <b/>
            <sz val="9"/>
            <color indexed="81"/>
            <rFont val="BIZ UDゴシック"/>
            <family val="3"/>
            <charset val="128"/>
          </rPr>
          <t>適格請求書発行事業者登録済みの方は、チェックを入れ、右欄へ登録番号をご記入下さい。</t>
        </r>
      </text>
    </comment>
    <comment ref="Y18" authorId="0" shapeId="0" xr:uid="{5CD66B7F-3E81-49FD-A2D8-836881E7C8E2}">
      <text>
        <r>
          <rPr>
            <b/>
            <sz val="9"/>
            <color indexed="81"/>
            <rFont val="BIZ UDゴシック"/>
            <family val="3"/>
            <charset val="128"/>
          </rPr>
          <t>協力業者登録において振込先を登録されている方は、記入不要です。</t>
        </r>
      </text>
    </comment>
    <comment ref="D26" authorId="0" shapeId="0" xr:uid="{F729B377-3BC1-4137-AA44-53E897A1A732}">
      <text>
        <r>
          <rPr>
            <b/>
            <sz val="9"/>
            <color indexed="81"/>
            <rFont val="BIZ UDゴシック"/>
            <family val="3"/>
            <charset val="128"/>
          </rPr>
          <t>本様式以外の内訳明細書を添付する場合は、名称又は工種を記載の上、右欄に別紙内訳明細書の通りと記載して下さい。
※但し、異なる税率が混在する場合は税率毎に記載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h-matsui</author>
  </authors>
  <commentList>
    <comment ref="E3" authorId="0" shapeId="0" xr:uid="{4ED38B9C-812C-4428-B715-B719AF297C52}">
      <text>
        <r>
          <rPr>
            <b/>
            <sz val="9"/>
            <color indexed="81"/>
            <rFont val="BIZ UDゴシック"/>
            <family val="3"/>
            <charset val="128"/>
          </rPr>
          <t>作業所事務所の住所をご記入下さい。事務所が無い場合又は工事以外の請求の場合は、弊社各拠点の住所をご記入下さい。</t>
        </r>
      </text>
    </comment>
    <comment ref="AL3" authorId="0" shapeId="0" xr:uid="{733B5B79-87B4-4EA0-8A80-EBFF508CC234}">
      <text>
        <r>
          <rPr>
            <b/>
            <sz val="9"/>
            <color indexed="81"/>
            <rFont val="BIZ UDゴシック"/>
            <family val="3"/>
            <charset val="128"/>
          </rPr>
          <t>西暦でご記入下さい。</t>
        </r>
      </text>
    </comment>
    <comment ref="AN3" authorId="0" shapeId="0" xr:uid="{606AE25C-9B01-4697-939F-197073CCC11C}">
      <text>
        <r>
          <rPr>
            <b/>
            <sz val="9"/>
            <color indexed="81"/>
            <rFont val="BIZ UDゴシック"/>
            <family val="3"/>
            <charset val="128"/>
          </rPr>
          <t>弊社より特段の指示のない限り月末締めでご請求下さい。</t>
        </r>
      </text>
    </comment>
    <comment ref="D4" authorId="0" shapeId="0" xr:uid="{3DABDFA9-D40B-4E00-8299-47D25CA0A3B8}">
      <text>
        <r>
          <rPr>
            <b/>
            <sz val="9"/>
            <color indexed="81"/>
            <rFont val="BIZ UDゴシック"/>
            <family val="3"/>
            <charset val="128"/>
          </rPr>
          <t>各作業所事務所住所（作業所事務所が無い場合又は工事以外での請求の場合は、管轄の本社・支店事務所住所を記入して下さい。</t>
        </r>
      </text>
    </comment>
    <comment ref="AB5" authorId="0" shapeId="0" xr:uid="{0704DAB3-568C-441D-B962-33709EEF82B2}">
      <text>
        <r>
          <rPr>
            <b/>
            <sz val="9"/>
            <color indexed="81"/>
            <rFont val="BIZ UDゴシック"/>
            <family val="3"/>
            <charset val="128"/>
          </rPr>
          <t>協力業者登録済みの方は、必ず取引先コードをご記入下さい。</t>
        </r>
      </text>
    </comment>
    <comment ref="F9" authorId="0" shapeId="0" xr:uid="{4B2DD451-9A00-4799-B9C7-6AE9C6FAB750}">
      <text>
        <r>
          <rPr>
            <b/>
            <sz val="9"/>
            <color indexed="81"/>
            <rFont val="BIZ UDゴシック"/>
            <family val="3"/>
            <charset val="128"/>
          </rPr>
          <t>必ず作業所名称を記入して下さい。工事以外の場合は、案件の内容をご記入下さい。</t>
        </r>
      </text>
    </comment>
    <comment ref="E12" authorId="0" shapeId="0" xr:uid="{89D1FD66-7C5C-4B25-98D1-4D39BB636B17}">
      <text>
        <r>
          <rPr>
            <b/>
            <sz val="9"/>
            <color indexed="81"/>
            <rFont val="BIZ UDゴシック"/>
            <family val="3"/>
            <charset val="128"/>
          </rPr>
          <t>弊社工事コードがわかる場合は、ご記入下さい。</t>
        </r>
      </text>
    </comment>
    <comment ref="AG15" authorId="0" shapeId="0" xr:uid="{57C48496-799C-4644-AED2-7AD23A99694B}">
      <text>
        <r>
          <rPr>
            <b/>
            <sz val="9"/>
            <color indexed="81"/>
            <rFont val="BIZ UDゴシック"/>
            <family val="3"/>
            <charset val="128"/>
          </rPr>
          <t>適格請求書発行事業者登録済みの方は、チェックを入れ、右欄へ登録番号をご記入下さい。</t>
        </r>
      </text>
    </comment>
    <comment ref="Y18" authorId="0" shapeId="0" xr:uid="{2F28B89D-631C-415A-AA36-20088EA75E4D}">
      <text>
        <r>
          <rPr>
            <b/>
            <sz val="9"/>
            <color indexed="81"/>
            <rFont val="BIZ UDゴシック"/>
            <family val="3"/>
            <charset val="128"/>
          </rPr>
          <t>協力業者登録において振込先を登録されている方は、記入不要です。</t>
        </r>
      </text>
    </comment>
    <comment ref="D26" authorId="0" shapeId="0" xr:uid="{DC422131-1A8B-4238-9595-6B8FA1BD3F05}">
      <text>
        <r>
          <rPr>
            <b/>
            <sz val="9"/>
            <color indexed="81"/>
            <rFont val="BIZ UDゴシック"/>
            <family val="3"/>
            <charset val="128"/>
          </rPr>
          <t>本様式以外の内訳明細書を添付する場合は、名称又は支払先を記載の上、右欄に別紙内訳明細書の通りと記載して下さい。
※但し、異なる税率が混在する場合は税率毎に記載</t>
        </r>
      </text>
    </comment>
  </commentList>
</comments>
</file>

<file path=xl/sharedStrings.xml><?xml version="1.0" encoding="utf-8"?>
<sst xmlns="http://schemas.openxmlformats.org/spreadsheetml/2006/main" count="680" uniqueCount="194">
  <si>
    <t>〒</t>
    <phoneticPr fontId="2"/>
  </si>
  <si>
    <t>ー</t>
    <phoneticPr fontId="2"/>
  </si>
  <si>
    <t>請求書</t>
    <rPh sb="0" eb="3">
      <t>セイキュウショ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</si>
  <si>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</si>
  <si>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</si>
  <si>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</si>
  <si>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請求日</t>
    <rPh sb="0" eb="3">
      <t>セイキュウビ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</si>
  <si>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</si>
  <si>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</si>
  <si>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担当者</t>
    <rPh sb="0" eb="3">
      <t>タントウシャ</t>
    </rPh>
    <phoneticPr fontId="2"/>
  </si>
  <si>
    <t>登録番号</t>
    <rPh sb="0" eb="2">
      <t>トウロク</t>
    </rPh>
    <rPh sb="2" eb="4">
      <t>バンゴウ</t>
    </rPh>
    <phoneticPr fontId="2"/>
  </si>
  <si>
    <t>税区分</t>
    <rPh sb="0" eb="3">
      <t>ゼイクブン</t>
    </rPh>
    <phoneticPr fontId="2"/>
  </si>
  <si>
    <t>課税</t>
    <rPh sb="0" eb="2">
      <t>カゼイ</t>
    </rPh>
    <phoneticPr fontId="2"/>
  </si>
  <si>
    <t>・</t>
    <phoneticPr fontId="2"/>
  </si>
  <si>
    <t>免税</t>
    <rPh sb="0" eb="2">
      <t>メンゼイ</t>
    </rPh>
    <phoneticPr fontId="2"/>
  </si>
  <si>
    <t>工事名</t>
    <rPh sb="0" eb="3">
      <t>コウジメイ</t>
    </rPh>
    <phoneticPr fontId="2"/>
  </si>
  <si>
    <t>部署名</t>
    <rPh sb="0" eb="3">
      <t>ブショメイ</t>
    </rPh>
    <phoneticPr fontId="2"/>
  </si>
  <si>
    <t>工事コード</t>
    <rPh sb="0" eb="2">
      <t>コウジ</t>
    </rPh>
    <phoneticPr fontId="2"/>
  </si>
  <si>
    <t>振込先金融機関名</t>
    <rPh sb="0" eb="2">
      <t>フリコミ</t>
    </rPh>
    <rPh sb="2" eb="3">
      <t>サキ</t>
    </rPh>
    <phoneticPr fontId="2"/>
  </si>
  <si>
    <t>預金種別</t>
    <rPh sb="0" eb="4">
      <t>ヨキンシュベツ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</si>
  <si>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</si>
  <si>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</si>
  <si>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取引先ｺｰﾄﾞ</t>
    <rPh sb="0" eb="3">
      <t>トリヒキサキ</t>
    </rPh>
    <phoneticPr fontId="2"/>
  </si>
  <si>
    <t>名称又は工種</t>
    <rPh sb="0" eb="2">
      <t>メイショウ</t>
    </rPh>
    <rPh sb="2" eb="3">
      <t>マタ</t>
    </rPh>
    <rPh sb="4" eb="6">
      <t>コウシュ</t>
    </rPh>
    <phoneticPr fontId="2"/>
  </si>
  <si>
    <t>規格又は品番</t>
    <rPh sb="0" eb="2">
      <t>キカク</t>
    </rPh>
    <rPh sb="2" eb="3">
      <t>マタ</t>
    </rPh>
    <rPh sb="4" eb="6">
      <t>ヒンバン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</si>
  <si>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</si>
  <si>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</si>
  <si>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税率</t>
    <rPh sb="0" eb="2">
      <t>ゼイリツ</t>
    </rPh>
    <phoneticPr fontId="2"/>
  </si>
  <si>
    <t>税抜金額</t>
    <rPh sb="0" eb="2">
      <t>ゼイヌ</t>
    </rPh>
    <rPh sb="2" eb="4">
      <t>キンガク</t>
    </rPh>
    <phoneticPr fontId="2"/>
  </si>
  <si>
    <t>名称又
は氏名</t>
    <rPh sb="0" eb="2">
      <t>メイショウ</t>
    </rPh>
    <rPh sb="2" eb="3">
      <t>マタ</t>
    </rPh>
    <rPh sb="5" eb="7">
      <t>シメイ</t>
    </rPh>
    <phoneticPr fontId="2"/>
  </si>
  <si>
    <t>工事名称</t>
    <rPh sb="0" eb="4">
      <t>コウジメイショウ</t>
    </rPh>
    <phoneticPr fontId="2"/>
  </si>
  <si>
    <t>消費税額</t>
    <rPh sb="0" eb="3">
      <t>ショウヒゼイ</t>
    </rPh>
    <rPh sb="3" eb="4">
      <t>ガク</t>
    </rPh>
    <phoneticPr fontId="2"/>
  </si>
  <si>
    <t>№</t>
    <phoneticPr fontId="2"/>
  </si>
  <si>
    <t>非課税</t>
    <rPh sb="0" eb="3">
      <t>ヒカゼイ</t>
    </rPh>
    <phoneticPr fontId="2"/>
  </si>
  <si>
    <t>不課税</t>
    <rPh sb="0" eb="3">
      <t>フカゼイ</t>
    </rPh>
    <phoneticPr fontId="2"/>
  </si>
  <si>
    <t>請求者印</t>
    <rPh sb="0" eb="3">
      <t>セイキュウシャ</t>
    </rPh>
    <rPh sb="3" eb="4">
      <t>イン</t>
    </rPh>
    <phoneticPr fontId="2"/>
  </si>
  <si>
    <t>税込請求額</t>
    <rPh sb="0" eb="2">
      <t>ゼイコミ</t>
    </rPh>
    <rPh sb="2" eb="5">
      <t>セイキュウガク</t>
    </rPh>
    <phoneticPr fontId="2"/>
  </si>
  <si>
    <t>税抜請求額</t>
    <rPh sb="0" eb="2">
      <t>ゼイヌ</t>
    </rPh>
    <rPh sb="2" eb="5">
      <t>セイキュウガク</t>
    </rPh>
    <phoneticPr fontId="2"/>
  </si>
  <si>
    <t>※勘定科目</t>
    <rPh sb="1" eb="5">
      <t>カンジョウカモク</t>
    </rPh>
    <phoneticPr fontId="2"/>
  </si>
  <si>
    <t>―</t>
    <phoneticPr fontId="2"/>
  </si>
  <si>
    <t>※工種ｺｰﾄﾞ</t>
    <rPh sb="1" eb="3">
      <t>コウシュ</t>
    </rPh>
    <phoneticPr fontId="2"/>
  </si>
  <si>
    <t>※税込支払額</t>
    <rPh sb="1" eb="3">
      <t>ゼイコミ</t>
    </rPh>
    <rPh sb="3" eb="6">
      <t>シハライガク</t>
    </rPh>
    <phoneticPr fontId="2"/>
  </si>
  <si>
    <t>※税抜支払金額</t>
    <rPh sb="1" eb="3">
      <t>ゼイヌ</t>
    </rPh>
    <rPh sb="3" eb="5">
      <t>シハライ</t>
    </rPh>
    <rPh sb="5" eb="7">
      <t>キンガク</t>
    </rPh>
    <phoneticPr fontId="2"/>
  </si>
  <si>
    <t>※税率</t>
    <rPh sb="1" eb="3">
      <t>ゼイリツ</t>
    </rPh>
    <phoneticPr fontId="2"/>
  </si>
  <si>
    <t>月/日</t>
    <rPh sb="0" eb="1">
      <t>ツキ</t>
    </rPh>
    <rPh sb="2" eb="3">
      <t>ヒ</t>
    </rPh>
    <phoneticPr fontId="2"/>
  </si>
  <si>
    <t>発行番号</t>
    <rPh sb="0" eb="2">
      <t>ハッコウ</t>
    </rPh>
    <rPh sb="2" eb="4">
      <t>バンゴウ</t>
    </rPh>
    <phoneticPr fontId="2"/>
  </si>
  <si>
    <t>項</t>
    <rPh sb="0" eb="1">
      <t>コウ</t>
    </rPh>
    <phoneticPr fontId="2"/>
  </si>
  <si>
    <t>【 請求者 】</t>
    <rPh sb="2" eb="5">
      <t>セイキュウシャ</t>
    </rPh>
    <phoneticPr fontId="2"/>
  </si>
  <si>
    <t>フリガナ</t>
    <phoneticPr fontId="2"/>
  </si>
  <si>
    <t>※役員</t>
    <rPh sb="1" eb="3">
      <t>ヤクイン</t>
    </rPh>
    <phoneticPr fontId="2"/>
  </si>
  <si>
    <t>※経理</t>
    <rPh sb="1" eb="3">
      <t>ケイリ</t>
    </rPh>
    <phoneticPr fontId="2"/>
  </si>
  <si>
    <t>・振込口座未登録の場合は必ずご記入ください。</t>
    <rPh sb="1" eb="3">
      <t>フリコミ</t>
    </rPh>
    <rPh sb="3" eb="5">
      <t>コウザ</t>
    </rPh>
    <rPh sb="5" eb="8">
      <t>ミトウロク</t>
    </rPh>
    <rPh sb="9" eb="11">
      <t>バアイ</t>
    </rPh>
    <rPh sb="12" eb="13">
      <t>カナラ</t>
    </rPh>
    <rPh sb="15" eb="17">
      <t>キニュウ</t>
    </rPh>
    <phoneticPr fontId="2"/>
  </si>
  <si>
    <t>※担当者</t>
    <rPh sb="1" eb="4">
      <t>タントウシャ</t>
    </rPh>
    <phoneticPr fontId="2"/>
  </si>
  <si>
    <t>※責任者</t>
    <rPh sb="1" eb="4">
      <t>セキニンシャ</t>
    </rPh>
    <phoneticPr fontId="2"/>
  </si>
  <si>
    <t>大井建設株式会社</t>
    <rPh sb="0" eb="4">
      <t>オオイケンセツ</t>
    </rPh>
    <rPh sb="4" eb="8">
      <t>カブシキガイシャ</t>
    </rPh>
    <phoneticPr fontId="2"/>
  </si>
  <si>
    <t>※端調</t>
    <rPh sb="1" eb="2">
      <t>ハタ</t>
    </rPh>
    <rPh sb="2" eb="3">
      <t>チョウ</t>
    </rPh>
    <phoneticPr fontId="2"/>
  </si>
  <si>
    <t>※消費税額(概)</t>
    <rPh sb="1" eb="5">
      <t>ショウヒゼイガク</t>
    </rPh>
    <rPh sb="6" eb="7">
      <t>ガイ</t>
    </rPh>
    <phoneticPr fontId="2"/>
  </si>
  <si>
    <t>※消費税額(決)</t>
    <rPh sb="1" eb="5">
      <t>ショウヒゼイガク</t>
    </rPh>
    <rPh sb="6" eb="7">
      <t>ケツ</t>
    </rPh>
    <phoneticPr fontId="2"/>
  </si>
  <si>
    <t>・請求内訳入力で行数が足りない場合は、適宜項2以降へ順次記載して下さい。</t>
    <rPh sb="1" eb="3">
      <t>セイキュウ</t>
    </rPh>
    <rPh sb="3" eb="5">
      <t>ウチワケ</t>
    </rPh>
    <rPh sb="5" eb="7">
      <t>ニュウリョク</t>
    </rPh>
    <rPh sb="8" eb="10">
      <t>ギョウスウ</t>
    </rPh>
    <rPh sb="11" eb="12">
      <t>タ</t>
    </rPh>
    <rPh sb="15" eb="17">
      <t>バアイ</t>
    </rPh>
    <rPh sb="19" eb="21">
      <t>テキギ</t>
    </rPh>
    <rPh sb="21" eb="22">
      <t>コウ</t>
    </rPh>
    <rPh sb="23" eb="25">
      <t>イコウ</t>
    </rPh>
    <rPh sb="26" eb="28">
      <t>ジュンジ</t>
    </rPh>
    <rPh sb="28" eb="30">
      <t>キサイ</t>
    </rPh>
    <rPh sb="32" eb="33">
      <t>クダ</t>
    </rPh>
    <phoneticPr fontId="2"/>
  </si>
  <si>
    <t>/</t>
    <phoneticPr fontId="2"/>
  </si>
  <si>
    <t>大井建設株式会社</t>
    <rPh sb="0" eb="8">
      <t>オオイケンセツカブシキガイシャ</t>
    </rPh>
    <phoneticPr fontId="2"/>
  </si>
  <si>
    <t>支 店 名</t>
    <rPh sb="0" eb="1">
      <t>シ</t>
    </rPh>
    <rPh sb="2" eb="3">
      <t>ミセ</t>
    </rPh>
    <rPh sb="4" eb="5">
      <t>ナ</t>
    </rPh>
    <phoneticPr fontId="2"/>
  </si>
  <si>
    <t>注文書№</t>
    <rPh sb="0" eb="3">
      <t>チュウモンショ</t>
    </rPh>
    <phoneticPr fontId="2"/>
  </si>
  <si>
    <t>件名</t>
    <rPh sb="0" eb="2">
      <t>ケンメイ</t>
    </rPh>
    <phoneticPr fontId="2"/>
  </si>
  <si>
    <t>※税抜査定金額</t>
    <rPh sb="1" eb="3">
      <t>ゼイヌ</t>
    </rPh>
    <rPh sb="3" eb="5">
      <t>サテイ</t>
    </rPh>
    <rPh sb="5" eb="7">
      <t>キンガク</t>
    </rPh>
    <phoneticPr fontId="2"/>
  </si>
  <si>
    <t>備考</t>
    <rPh sb="0" eb="2">
      <t>ビコウ</t>
    </rPh>
    <phoneticPr fontId="2"/>
  </si>
  <si>
    <t>名称又は内容</t>
    <rPh sb="0" eb="2">
      <t>メイショウ</t>
    </rPh>
    <rPh sb="2" eb="3">
      <t>マタ</t>
    </rPh>
    <rPh sb="4" eb="6">
      <t>ナイヨウ</t>
    </rPh>
    <phoneticPr fontId="2"/>
  </si>
  <si>
    <t>査定支払額</t>
    <rPh sb="0" eb="2">
      <t>サテイ</t>
    </rPh>
    <rPh sb="2" eb="4">
      <t>シハライ</t>
    </rPh>
    <rPh sb="4" eb="5">
      <t>ガク</t>
    </rPh>
    <phoneticPr fontId="2"/>
  </si>
  <si>
    <t>出来高率</t>
    <rPh sb="0" eb="3">
      <t>デキダカ</t>
    </rPh>
    <rPh sb="3" eb="4">
      <t>リツ</t>
    </rPh>
    <phoneticPr fontId="2"/>
  </si>
  <si>
    <t>内容</t>
    <rPh sb="0" eb="2">
      <t>ナイヨウ</t>
    </rPh>
    <phoneticPr fontId="2"/>
  </si>
  <si>
    <t>※科目ｺｰﾄﾞ</t>
    <rPh sb="1" eb="3">
      <t>カモク</t>
    </rPh>
    <phoneticPr fontId="2"/>
  </si>
  <si>
    <t>税込金額</t>
    <rPh sb="0" eb="2">
      <t>ゼイコミ</t>
    </rPh>
    <rPh sb="2" eb="4">
      <t>キンガク</t>
    </rPh>
    <phoneticPr fontId="2"/>
  </si>
  <si>
    <t>消費税額(参考)</t>
    <rPh sb="0" eb="4">
      <t>ショウヒゼイガク</t>
    </rPh>
    <rPh sb="5" eb="7">
      <t>サンコウ</t>
    </rPh>
    <phoneticPr fontId="2"/>
  </si>
  <si>
    <t>税抜金額(参考)</t>
    <rPh sb="0" eb="2">
      <t>ゼイヌ</t>
    </rPh>
    <rPh sb="2" eb="4">
      <t>キンガク</t>
    </rPh>
    <rPh sb="5" eb="7">
      <t>サンコウ</t>
    </rPh>
    <phoneticPr fontId="2"/>
  </si>
  <si>
    <t>割戻計算</t>
    <rPh sb="0" eb="2">
      <t>ワリモドシ</t>
    </rPh>
    <rPh sb="2" eb="4">
      <t>ケイサン</t>
    </rPh>
    <phoneticPr fontId="2"/>
  </si>
  <si>
    <t>※税込支払金額</t>
    <rPh sb="1" eb="3">
      <t>ゼイコミ</t>
    </rPh>
    <rPh sb="3" eb="5">
      <t>シハライ</t>
    </rPh>
    <rPh sb="5" eb="7">
      <t>キンガク</t>
    </rPh>
    <phoneticPr fontId="2"/>
  </si>
  <si>
    <t>※税抜支払額</t>
    <rPh sb="1" eb="3">
      <t>ゼイヌキ</t>
    </rPh>
    <rPh sb="3" eb="6">
      <t>シハライガク</t>
    </rPh>
    <phoneticPr fontId="2"/>
  </si>
  <si>
    <t>(契約外税抜基準)</t>
    <rPh sb="1" eb="4">
      <t>ケイヤクガイ</t>
    </rPh>
    <rPh sb="4" eb="6">
      <t>ゼイヌ</t>
    </rPh>
    <rPh sb="6" eb="8">
      <t>キジュン</t>
    </rPh>
    <phoneticPr fontId="2"/>
  </si>
  <si>
    <t>(契約外税込基準)</t>
    <rPh sb="1" eb="4">
      <t>ケイヤクガイ</t>
    </rPh>
    <rPh sb="4" eb="6">
      <t>ゼイコミ</t>
    </rPh>
    <rPh sb="6" eb="8">
      <t>キジュン</t>
    </rPh>
    <phoneticPr fontId="2"/>
  </si>
  <si>
    <t>名称</t>
    <rPh sb="0" eb="2">
      <t>メイショウ</t>
    </rPh>
    <phoneticPr fontId="2"/>
  </si>
  <si>
    <t>※支払金額</t>
    <rPh sb="1" eb="3">
      <t>シハライ</t>
    </rPh>
    <rPh sb="3" eb="5">
      <t>キンガク</t>
    </rPh>
    <phoneticPr fontId="2"/>
  </si>
  <si>
    <t>※支払合計額</t>
    <rPh sb="1" eb="3">
      <t>シハライ</t>
    </rPh>
    <rPh sb="5" eb="6">
      <t>ガク</t>
    </rPh>
    <phoneticPr fontId="2"/>
  </si>
  <si>
    <t>・※印欄は当社使用欄となりますので記載しないで下さい。</t>
    <rPh sb="2" eb="3">
      <t>シルシ</t>
    </rPh>
    <rPh sb="3" eb="4">
      <t>ラン</t>
    </rPh>
    <rPh sb="5" eb="7">
      <t>トウシャ</t>
    </rPh>
    <rPh sb="7" eb="10">
      <t>シヨウラン</t>
    </rPh>
    <rPh sb="17" eb="19">
      <t>キサイ</t>
    </rPh>
    <rPh sb="23" eb="24">
      <t>クダ</t>
    </rPh>
    <phoneticPr fontId="2"/>
  </si>
  <si>
    <t>請求書提出部数</t>
    <rPh sb="0" eb="3">
      <t>セイキュウショ</t>
    </rPh>
    <rPh sb="3" eb="5">
      <t>テイシュツ</t>
    </rPh>
    <rPh sb="5" eb="7">
      <t>ブスウ</t>
    </rPh>
    <phoneticPr fontId="2"/>
  </si>
  <si>
    <t>提出期限</t>
    <rPh sb="0" eb="2">
      <t>テイシュツ</t>
    </rPh>
    <rPh sb="2" eb="4">
      <t>キゲン</t>
    </rPh>
    <phoneticPr fontId="2"/>
  </si>
  <si>
    <t>提出媒体</t>
    <rPh sb="0" eb="2">
      <t>テイシュツ</t>
    </rPh>
    <rPh sb="2" eb="4">
      <t>バイタイ</t>
    </rPh>
    <phoneticPr fontId="2"/>
  </si>
  <si>
    <t>提出先</t>
    <rPh sb="0" eb="2">
      <t>テイシュツ</t>
    </rPh>
    <rPh sb="2" eb="3">
      <t>サキ</t>
    </rPh>
    <phoneticPr fontId="2"/>
  </si>
  <si>
    <t>請求書種別</t>
    <rPh sb="0" eb="3">
      <t>セイキュウショ</t>
    </rPh>
    <rPh sb="3" eb="5">
      <t>シュベツ</t>
    </rPh>
    <phoneticPr fontId="2"/>
  </si>
  <si>
    <t>請求書印鑑</t>
    <rPh sb="0" eb="3">
      <t>セイキュウショ</t>
    </rPh>
    <rPh sb="3" eb="5">
      <t>インカン</t>
    </rPh>
    <phoneticPr fontId="2"/>
  </si>
  <si>
    <t>請求締日</t>
    <rPh sb="0" eb="2">
      <t>セイキュウ</t>
    </rPh>
    <rPh sb="2" eb="4">
      <t>シメビ</t>
    </rPh>
    <phoneticPr fontId="2"/>
  </si>
  <si>
    <t>各作業所事務所担当者宛に提出又は郵送（作業所事務所が無い場合は、管轄の本社又は支店事務所）</t>
    <rPh sb="0" eb="1">
      <t>カク</t>
    </rPh>
    <rPh sb="1" eb="4">
      <t>サギョウショ</t>
    </rPh>
    <rPh sb="4" eb="7">
      <t>ジムショ</t>
    </rPh>
    <rPh sb="7" eb="10">
      <t>タントウシャ</t>
    </rPh>
    <rPh sb="10" eb="11">
      <t>アテ</t>
    </rPh>
    <rPh sb="12" eb="14">
      <t>テイシュツ</t>
    </rPh>
    <rPh sb="14" eb="15">
      <t>マタ</t>
    </rPh>
    <rPh sb="16" eb="18">
      <t>ユウソウ</t>
    </rPh>
    <rPh sb="19" eb="22">
      <t>サギョウショ</t>
    </rPh>
    <rPh sb="22" eb="25">
      <t>ジムショ</t>
    </rPh>
    <rPh sb="26" eb="27">
      <t>ナ</t>
    </rPh>
    <rPh sb="28" eb="30">
      <t>バアイ</t>
    </rPh>
    <rPh sb="32" eb="34">
      <t>カンカツ</t>
    </rPh>
    <rPh sb="35" eb="37">
      <t>ホンシャ</t>
    </rPh>
    <rPh sb="37" eb="38">
      <t>マタ</t>
    </rPh>
    <rPh sb="39" eb="41">
      <t>シテン</t>
    </rPh>
    <rPh sb="41" eb="44">
      <t>ジムショ</t>
    </rPh>
    <phoneticPr fontId="2"/>
  </si>
  <si>
    <t>契約に係る金額以外の請求</t>
    <rPh sb="0" eb="2">
      <t>ケイヤク</t>
    </rPh>
    <rPh sb="3" eb="4">
      <t>カカ</t>
    </rPh>
    <rPh sb="5" eb="7">
      <t>キンガク</t>
    </rPh>
    <rPh sb="7" eb="9">
      <t>イガイ</t>
    </rPh>
    <rPh sb="10" eb="12">
      <t>セイキュウ</t>
    </rPh>
    <phoneticPr fontId="2"/>
  </si>
  <si>
    <t>注文(契約)内容に関する事項</t>
    <rPh sb="0" eb="2">
      <t>チュウモン</t>
    </rPh>
    <rPh sb="3" eb="5">
      <t>ケイヤク</t>
    </rPh>
    <rPh sb="6" eb="8">
      <t>ナイヨウ</t>
    </rPh>
    <rPh sb="9" eb="10">
      <t>カン</t>
    </rPh>
    <rPh sb="12" eb="14">
      <t>ジコウ</t>
    </rPh>
    <phoneticPr fontId="2"/>
  </si>
  <si>
    <t>各作業所担当者</t>
    <rPh sb="0" eb="1">
      <t>カク</t>
    </rPh>
    <rPh sb="1" eb="4">
      <t>サギョウショ</t>
    </rPh>
    <rPh sb="4" eb="7">
      <t>タントウシャ</t>
    </rPh>
    <phoneticPr fontId="2"/>
  </si>
  <si>
    <t>請求額又は相殺内容に関する事項</t>
    <rPh sb="0" eb="3">
      <t>セイキュウガク</t>
    </rPh>
    <rPh sb="3" eb="4">
      <t>マタ</t>
    </rPh>
    <rPh sb="5" eb="7">
      <t>ソウサイ</t>
    </rPh>
    <rPh sb="7" eb="9">
      <t>ナイヨウ</t>
    </rPh>
    <rPh sb="10" eb="11">
      <t>カン</t>
    </rPh>
    <rPh sb="13" eb="15">
      <t>ジコウ</t>
    </rPh>
    <phoneticPr fontId="2"/>
  </si>
  <si>
    <t>協力業者登録に関する事項</t>
    <rPh sb="0" eb="4">
      <t>キョウリョクギョウシャ</t>
    </rPh>
    <rPh sb="4" eb="6">
      <t>トウロク</t>
    </rPh>
    <rPh sb="7" eb="8">
      <t>カン</t>
    </rPh>
    <rPh sb="10" eb="12">
      <t>ジコウ</t>
    </rPh>
    <phoneticPr fontId="2"/>
  </si>
  <si>
    <t>【提出要領】</t>
    <rPh sb="1" eb="3">
      <t>テイシュツ</t>
    </rPh>
    <rPh sb="3" eb="5">
      <t>ヨウリョウ</t>
    </rPh>
    <phoneticPr fontId="2"/>
  </si>
  <si>
    <t>【記入要領】</t>
    <rPh sb="1" eb="3">
      <t>キニュウ</t>
    </rPh>
    <rPh sb="3" eb="5">
      <t>ヨウリョウ</t>
    </rPh>
    <phoneticPr fontId="2"/>
  </si>
  <si>
    <t>【問い合わせ先】</t>
    <rPh sb="1" eb="2">
      <t>ト</t>
    </rPh>
    <rPh sb="3" eb="4">
      <t>ア</t>
    </rPh>
    <rPh sb="6" eb="7">
      <t>サキ</t>
    </rPh>
    <phoneticPr fontId="2"/>
  </si>
  <si>
    <t>振込先口座</t>
    <rPh sb="0" eb="2">
      <t>フリコミ</t>
    </rPh>
    <rPh sb="2" eb="3">
      <t>サキ</t>
    </rPh>
    <rPh sb="3" eb="5">
      <t>コウザ</t>
    </rPh>
    <phoneticPr fontId="2"/>
  </si>
  <si>
    <t>・口座名義は必ず請求者名称と同じ</t>
    <rPh sb="1" eb="3">
      <t>コウザ</t>
    </rPh>
    <rPh sb="3" eb="5">
      <t>メイギ</t>
    </rPh>
    <rPh sb="6" eb="7">
      <t>カナラ</t>
    </rPh>
    <rPh sb="8" eb="11">
      <t>セイキュウシャ</t>
    </rPh>
    <rPh sb="11" eb="13">
      <t>メイショウ</t>
    </rPh>
    <rPh sb="14" eb="15">
      <t>オナ</t>
    </rPh>
    <phoneticPr fontId="2"/>
  </si>
  <si>
    <t>※3.税区分が免税から課税又は課税から免税となった場合は、速やかに弊社総務部までご連絡下さい。</t>
    <rPh sb="3" eb="6">
      <t>ゼイクブン</t>
    </rPh>
    <rPh sb="7" eb="9">
      <t>メンゼイ</t>
    </rPh>
    <rPh sb="11" eb="13">
      <t>カゼイ</t>
    </rPh>
    <rPh sb="13" eb="14">
      <t>マタ</t>
    </rPh>
    <rPh sb="15" eb="17">
      <t>カゼイ</t>
    </rPh>
    <rPh sb="19" eb="21">
      <t>メンゼイ</t>
    </rPh>
    <rPh sb="25" eb="27">
      <t>バアイ</t>
    </rPh>
    <rPh sb="29" eb="30">
      <t>スミ</t>
    </rPh>
    <rPh sb="33" eb="35">
      <t>ヘイシャ</t>
    </rPh>
    <rPh sb="35" eb="37">
      <t>ソウム</t>
    </rPh>
    <rPh sb="37" eb="38">
      <t>ブ</t>
    </rPh>
    <rPh sb="41" eb="43">
      <t>レンラク</t>
    </rPh>
    <rPh sb="43" eb="44">
      <t>クダ</t>
    </rPh>
    <phoneticPr fontId="2"/>
  </si>
  <si>
    <t>請求書記載方法</t>
    <rPh sb="0" eb="3">
      <t>セイキュウショ</t>
    </rPh>
    <rPh sb="3" eb="5">
      <t>キサイ</t>
    </rPh>
    <rPh sb="5" eb="7">
      <t>ホウホウ</t>
    </rPh>
    <phoneticPr fontId="2"/>
  </si>
  <si>
    <t>請求書に関する一般的な事項</t>
    <rPh sb="0" eb="3">
      <t>セイキュウショ</t>
    </rPh>
    <rPh sb="4" eb="5">
      <t>カン</t>
    </rPh>
    <rPh sb="7" eb="10">
      <t>イッパンテキ</t>
    </rPh>
    <rPh sb="11" eb="13">
      <t>ジコウ</t>
    </rPh>
    <phoneticPr fontId="2"/>
  </si>
  <si>
    <t>総務部経理課　</t>
    <rPh sb="0" eb="3">
      <t>ソウムブ</t>
    </rPh>
    <rPh sb="3" eb="6">
      <t>ケイリカ</t>
    </rPh>
    <phoneticPr fontId="2"/>
  </si>
  <si>
    <t>052-521-4311</t>
    <phoneticPr fontId="2"/>
  </si>
  <si>
    <t>電話番号</t>
    <rPh sb="0" eb="2">
      <t>デンワ</t>
    </rPh>
    <rPh sb="2" eb="4">
      <t>バンゴウ</t>
    </rPh>
    <phoneticPr fontId="2"/>
  </si>
  <si>
    <t>工務部工務課</t>
    <rPh sb="0" eb="3">
      <t>コウムブ</t>
    </rPh>
    <rPh sb="3" eb="6">
      <t>コウムカ</t>
    </rPh>
    <phoneticPr fontId="2"/>
  </si>
  <si>
    <t>052-521-4313</t>
    <phoneticPr fontId="2"/>
  </si>
  <si>
    <t>ー</t>
    <phoneticPr fontId="2"/>
  </si>
  <si>
    <t>担当部署</t>
    <rPh sb="0" eb="2">
      <t>タントウ</t>
    </rPh>
    <rPh sb="2" eb="4">
      <t>ブショ</t>
    </rPh>
    <phoneticPr fontId="2"/>
  </si>
  <si>
    <t>項　目</t>
    <rPh sb="0" eb="1">
      <t>コウ</t>
    </rPh>
    <rPh sb="2" eb="3">
      <t>メ</t>
    </rPh>
    <phoneticPr fontId="2"/>
  </si>
  <si>
    <t>(契約用単月出来高)</t>
    <rPh sb="1" eb="3">
      <t>ケイヤク</t>
    </rPh>
    <rPh sb="3" eb="4">
      <t>ヨウ</t>
    </rPh>
    <rPh sb="4" eb="6">
      <t>タンゲツ</t>
    </rPh>
    <rPh sb="6" eb="9">
      <t>デキダカ</t>
    </rPh>
    <phoneticPr fontId="2"/>
  </si>
  <si>
    <t>出来高累率</t>
    <rPh sb="0" eb="3">
      <t>デキダカ</t>
    </rPh>
    <rPh sb="3" eb="4">
      <t>ルイ</t>
    </rPh>
    <rPh sb="4" eb="5">
      <t>リツ</t>
    </rPh>
    <phoneticPr fontId="2"/>
  </si>
  <si>
    <t>(契約用累計出来高)</t>
    <rPh sb="1" eb="3">
      <t>ケイヤク</t>
    </rPh>
    <rPh sb="3" eb="4">
      <t>ヨウ</t>
    </rPh>
    <rPh sb="4" eb="6">
      <t>ルイケイ</t>
    </rPh>
    <rPh sb="6" eb="9">
      <t>デキダカ</t>
    </rPh>
    <phoneticPr fontId="2"/>
  </si>
  <si>
    <t>（契約用累計出来高）</t>
    <phoneticPr fontId="2"/>
  </si>
  <si>
    <t>（契約用単月出来高）</t>
    <phoneticPr fontId="2"/>
  </si>
  <si>
    <t>契約用</t>
    <rPh sb="0" eb="3">
      <t>ケイヤクヨウ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</si>
  <si>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</si>
  <si>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</si>
  <si>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御中</t>
  </si>
  <si>
    <t>・請求日、請求書宛先（郵便番号、所在地、名称、工事名、部署名、担当者名）を入力の上、黒色実線枠内を記載</t>
    <rPh sb="1" eb="4">
      <t>セイキュウビ</t>
    </rPh>
    <rPh sb="5" eb="8">
      <t>セイキュウショ</t>
    </rPh>
    <rPh sb="8" eb="10">
      <t>アテサキ</t>
    </rPh>
    <rPh sb="11" eb="15">
      <t>ユウビンバンゴウ</t>
    </rPh>
    <rPh sb="16" eb="19">
      <t>ショザイチ</t>
    </rPh>
    <rPh sb="20" eb="22">
      <t>メイショウ</t>
    </rPh>
    <rPh sb="23" eb="26">
      <t>コウジメイ</t>
    </rPh>
    <rPh sb="27" eb="30">
      <t>ブショメイ</t>
    </rPh>
    <rPh sb="31" eb="34">
      <t>タントウシャ</t>
    </rPh>
    <rPh sb="34" eb="35">
      <t>メイ</t>
    </rPh>
    <rPh sb="37" eb="39">
      <t>ニュウリョク</t>
    </rPh>
    <rPh sb="40" eb="41">
      <t>ウエ</t>
    </rPh>
    <rPh sb="42" eb="43">
      <t>クロ</t>
    </rPh>
    <rPh sb="43" eb="44">
      <t>イロ</t>
    </rPh>
    <rPh sb="44" eb="46">
      <t>ジッセン</t>
    </rPh>
    <rPh sb="46" eb="48">
      <t>ワクナイ</t>
    </rPh>
    <rPh sb="49" eb="51">
      <t>キサイ</t>
    </rPh>
    <phoneticPr fontId="2"/>
  </si>
  <si>
    <t>税抜契約金額</t>
    <rPh sb="0" eb="2">
      <t>ゼイヌ</t>
    </rPh>
    <rPh sb="2" eb="4">
      <t>ケイヤク</t>
    </rPh>
    <rPh sb="4" eb="6">
      <t>キンガク</t>
    </rPh>
    <phoneticPr fontId="2"/>
  </si>
  <si>
    <t>税抜既入金額</t>
    <rPh sb="0" eb="2">
      <t>ゼイヌ</t>
    </rPh>
    <rPh sb="2" eb="5">
      <t>キニュウキン</t>
    </rPh>
    <rPh sb="5" eb="6">
      <t>ガク</t>
    </rPh>
    <phoneticPr fontId="2"/>
  </si>
  <si>
    <t>・労務費を人工計算し請求する場合は、内訳明細へ日ごとに内容、人工数、単価を記載</t>
    <rPh sb="1" eb="4">
      <t>ロウムヒ</t>
    </rPh>
    <rPh sb="5" eb="7">
      <t>ニンク</t>
    </rPh>
    <rPh sb="7" eb="9">
      <t>ケイサン</t>
    </rPh>
    <rPh sb="10" eb="12">
      <t>セイキュウ</t>
    </rPh>
    <rPh sb="14" eb="16">
      <t>バアイ</t>
    </rPh>
    <rPh sb="18" eb="20">
      <t>ウチワケ</t>
    </rPh>
    <rPh sb="20" eb="22">
      <t>メイサイ</t>
    </rPh>
    <rPh sb="23" eb="24">
      <t>ヒ</t>
    </rPh>
    <rPh sb="27" eb="29">
      <t>ナイヨウ</t>
    </rPh>
    <rPh sb="30" eb="32">
      <t>ニンク</t>
    </rPh>
    <rPh sb="32" eb="33">
      <t>スウ</t>
    </rPh>
    <rPh sb="34" eb="36">
      <t>タンカ</t>
    </rPh>
    <rPh sb="37" eb="39">
      <t>キサイ</t>
    </rPh>
    <phoneticPr fontId="2"/>
  </si>
  <si>
    <t>・協力業者登録時口座情報を登録されている場合は、記載不要（本請求書で振込口座の変更は不可）</t>
    <rPh sb="1" eb="5">
      <t>キョウリョクギョウシャ</t>
    </rPh>
    <rPh sb="5" eb="8">
      <t>トウロクジ</t>
    </rPh>
    <rPh sb="8" eb="10">
      <t>コウザ</t>
    </rPh>
    <rPh sb="10" eb="12">
      <t>ジョウホウ</t>
    </rPh>
    <rPh sb="13" eb="15">
      <t>トウロク</t>
    </rPh>
    <rPh sb="20" eb="22">
      <t>バアイ</t>
    </rPh>
    <rPh sb="24" eb="26">
      <t>キサイ</t>
    </rPh>
    <rPh sb="26" eb="28">
      <t>フヨウ</t>
    </rPh>
    <rPh sb="29" eb="30">
      <t>ホン</t>
    </rPh>
    <rPh sb="30" eb="33">
      <t>セイキュウショ</t>
    </rPh>
    <rPh sb="34" eb="36">
      <t>フリコミ</t>
    </rPh>
    <rPh sb="36" eb="38">
      <t>コウザ</t>
    </rPh>
    <rPh sb="39" eb="41">
      <t>ヘンコウ</t>
    </rPh>
    <rPh sb="42" eb="44">
      <t>フカ</t>
    </rPh>
    <phoneticPr fontId="2"/>
  </si>
  <si>
    <t>・別様式で内訳明細書を添付する場合は、請求書表紙内訳欄１行目に名称及び内容を記載し規格又は品番欄に「別紙明細の通り」</t>
    <rPh sb="1" eb="2">
      <t>ベツ</t>
    </rPh>
    <rPh sb="2" eb="4">
      <t>ヨウシキ</t>
    </rPh>
    <rPh sb="5" eb="7">
      <t>ウチワケ</t>
    </rPh>
    <rPh sb="7" eb="9">
      <t>メイサイ</t>
    </rPh>
    <rPh sb="11" eb="13">
      <t>テンプ</t>
    </rPh>
    <rPh sb="15" eb="17">
      <t>バアイ</t>
    </rPh>
    <rPh sb="28" eb="30">
      <t>ギョウメ</t>
    </rPh>
    <rPh sb="31" eb="33">
      <t>メイショウ</t>
    </rPh>
    <rPh sb="33" eb="34">
      <t>オヨ</t>
    </rPh>
    <rPh sb="35" eb="37">
      <t>ナイヨウ</t>
    </rPh>
    <rPh sb="38" eb="40">
      <t>キサイ</t>
    </rPh>
    <rPh sb="41" eb="43">
      <t>キカク</t>
    </rPh>
    <rPh sb="43" eb="44">
      <t>マタ</t>
    </rPh>
    <rPh sb="45" eb="47">
      <t>ヒンバン</t>
    </rPh>
    <rPh sb="47" eb="48">
      <t>ラン</t>
    </rPh>
    <phoneticPr fontId="2"/>
  </si>
  <si>
    <t>大井建設株式会社</t>
    <rPh sb="0" eb="8">
      <t>オオイケンセツカブシキガイシャ</t>
    </rPh>
    <phoneticPr fontId="2"/>
  </si>
  <si>
    <t>名称又は支払先</t>
    <rPh sb="0" eb="2">
      <t>メイショウ</t>
    </rPh>
    <rPh sb="2" eb="3">
      <t>マタ</t>
    </rPh>
    <rPh sb="4" eb="7">
      <t>シハライサキ</t>
    </rPh>
    <phoneticPr fontId="2"/>
  </si>
  <si>
    <t>（契約外税抜基準）</t>
    <phoneticPr fontId="2"/>
  </si>
  <si>
    <t>（契約外税込基準）</t>
    <phoneticPr fontId="2"/>
  </si>
  <si>
    <t>契約外用</t>
    <rPh sb="0" eb="3">
      <t>ケイヤクガイ</t>
    </rPh>
    <rPh sb="3" eb="4">
      <t>ヨウ</t>
    </rPh>
    <phoneticPr fontId="2"/>
  </si>
  <si>
    <t>※課税事業者と免税事業者の領収書が混在する場合は、請求書を分けて作成</t>
    <phoneticPr fontId="2"/>
  </si>
  <si>
    <r>
      <rPr>
        <b/>
        <sz val="10"/>
        <color theme="1"/>
        <rFont val="BIZ UDゴシック"/>
        <family val="3"/>
        <charset val="128"/>
      </rPr>
      <t>１部</t>
    </r>
    <r>
      <rPr>
        <sz val="10"/>
        <color theme="1"/>
        <rFont val="BIZ UDゴシック"/>
        <family val="2"/>
        <charset val="128"/>
      </rPr>
      <t>（内訳明細が複数枚となる場合や添付書類がある場合は、左上ステープル止め）</t>
    </r>
    <rPh sb="1" eb="2">
      <t>ブ</t>
    </rPh>
    <rPh sb="3" eb="5">
      <t>ウチワケ</t>
    </rPh>
    <rPh sb="5" eb="7">
      <t>メイサイ</t>
    </rPh>
    <rPh sb="8" eb="11">
      <t>フクスウマイ</t>
    </rPh>
    <rPh sb="14" eb="16">
      <t>バアイ</t>
    </rPh>
    <rPh sb="17" eb="19">
      <t>テンプ</t>
    </rPh>
    <rPh sb="19" eb="21">
      <t>ショルイ</t>
    </rPh>
    <rPh sb="24" eb="26">
      <t>バアイ</t>
    </rPh>
    <rPh sb="28" eb="30">
      <t>ヒダリウエ</t>
    </rPh>
    <rPh sb="35" eb="36">
      <t>ド</t>
    </rPh>
    <phoneticPr fontId="2"/>
  </si>
  <si>
    <r>
      <t>・本請求書への</t>
    </r>
    <r>
      <rPr>
        <b/>
        <sz val="10"/>
        <color theme="1"/>
        <rFont val="BIZ UDゴシック"/>
        <family val="3"/>
        <charset val="128"/>
      </rPr>
      <t>添付書類は全てＡ４</t>
    </r>
    <r>
      <rPr>
        <sz val="10"/>
        <color theme="1"/>
        <rFont val="BIZ UDゴシック"/>
        <family val="2"/>
        <charset val="128"/>
      </rPr>
      <t>サイズ</t>
    </r>
    <rPh sb="1" eb="5">
      <t>ホンセイキュウショ</t>
    </rPh>
    <rPh sb="7" eb="9">
      <t>テンプ</t>
    </rPh>
    <rPh sb="9" eb="11">
      <t>ショルイ</t>
    </rPh>
    <rPh sb="12" eb="13">
      <t>スベ</t>
    </rPh>
    <phoneticPr fontId="2"/>
  </si>
  <si>
    <r>
      <t>※2.取引先コードが未登録の場合は、協力業者登録票を記入の上、</t>
    </r>
    <r>
      <rPr>
        <b/>
        <sz val="10"/>
        <color theme="1"/>
        <rFont val="BIZ UDゴシック"/>
        <family val="3"/>
        <charset val="128"/>
      </rPr>
      <t>請求締日２０日前</t>
    </r>
    <r>
      <rPr>
        <sz val="10"/>
        <color theme="1"/>
        <rFont val="BIZ UDゴシック"/>
        <family val="2"/>
        <charset val="128"/>
      </rPr>
      <t>までに弊社担当者へ提出して下さい。</t>
    </r>
    <rPh sb="3" eb="6">
      <t>トリヒキサキ</t>
    </rPh>
    <rPh sb="10" eb="13">
      <t>ミトウロク</t>
    </rPh>
    <rPh sb="14" eb="16">
      <t>バアイ</t>
    </rPh>
    <rPh sb="18" eb="20">
      <t>キョウリョク</t>
    </rPh>
    <rPh sb="20" eb="22">
      <t>ギョウシャ</t>
    </rPh>
    <rPh sb="22" eb="25">
      <t>トウロクヒョウ</t>
    </rPh>
    <rPh sb="26" eb="28">
      <t>キニュウ</t>
    </rPh>
    <rPh sb="29" eb="30">
      <t>ウエ</t>
    </rPh>
    <rPh sb="31" eb="33">
      <t>セイキュウ</t>
    </rPh>
    <rPh sb="33" eb="35">
      <t>シメビ</t>
    </rPh>
    <rPh sb="37" eb="38">
      <t>ニチ</t>
    </rPh>
    <rPh sb="38" eb="39">
      <t>マエ</t>
    </rPh>
    <rPh sb="42" eb="44">
      <t>ヘイシャ</t>
    </rPh>
    <rPh sb="44" eb="47">
      <t>タントウシャ</t>
    </rPh>
    <rPh sb="48" eb="50">
      <t>テイシュツ</t>
    </rPh>
    <rPh sb="52" eb="53">
      <t>クダ</t>
    </rPh>
    <phoneticPr fontId="2"/>
  </si>
  <si>
    <r>
      <t>※郵送の場合、</t>
    </r>
    <r>
      <rPr>
        <b/>
        <sz val="10"/>
        <color theme="1"/>
        <rFont val="BIZ UDゴシック"/>
        <family val="3"/>
        <charset val="128"/>
      </rPr>
      <t>送付状不要</t>
    </r>
    <r>
      <rPr>
        <sz val="10"/>
        <color theme="1"/>
        <rFont val="BIZ UDゴシック"/>
        <family val="2"/>
        <charset val="128"/>
      </rPr>
      <t>（長３横型窓付封筒対応）</t>
    </r>
    <rPh sb="1" eb="3">
      <t>ユウソウ</t>
    </rPh>
    <rPh sb="4" eb="6">
      <t>バアイ</t>
    </rPh>
    <rPh sb="7" eb="10">
      <t>ソウフジョウ</t>
    </rPh>
    <rPh sb="10" eb="12">
      <t>フヨウ</t>
    </rPh>
    <rPh sb="17" eb="19">
      <t>マドツキ</t>
    </rPh>
    <rPh sb="19" eb="21">
      <t>フウトウ</t>
    </rPh>
    <rPh sb="21" eb="23">
      <t>タイオウ</t>
    </rPh>
    <phoneticPr fontId="2"/>
  </si>
  <si>
    <r>
      <t>・</t>
    </r>
    <r>
      <rPr>
        <b/>
        <sz val="10"/>
        <color theme="1"/>
        <rFont val="BIZ UDゴシック"/>
        <family val="3"/>
        <charset val="128"/>
      </rPr>
      <t>白地Ａ４</t>
    </r>
    <r>
      <rPr>
        <sz val="10"/>
        <color theme="1"/>
        <rFont val="BIZ UDゴシック"/>
        <family val="2"/>
        <charset val="128"/>
      </rPr>
      <t>コピー用紙に印刷（</t>
    </r>
    <r>
      <rPr>
        <b/>
        <sz val="10"/>
        <color theme="1"/>
        <rFont val="BIZ UDゴシック"/>
        <family val="3"/>
        <charset val="128"/>
      </rPr>
      <t>データでの提出は、不可</t>
    </r>
    <r>
      <rPr>
        <sz val="10"/>
        <color theme="1"/>
        <rFont val="BIZ UDゴシック"/>
        <family val="2"/>
        <charset val="128"/>
      </rPr>
      <t>）</t>
    </r>
    <rPh sb="1" eb="3">
      <t>シロジ</t>
    </rPh>
    <rPh sb="8" eb="10">
      <t>ヨウシ</t>
    </rPh>
    <rPh sb="11" eb="13">
      <t>インサツ</t>
    </rPh>
    <rPh sb="19" eb="21">
      <t>テイシュツ</t>
    </rPh>
    <rPh sb="23" eb="25">
      <t>フカ</t>
    </rPh>
    <phoneticPr fontId="2"/>
  </si>
  <si>
    <r>
      <rPr>
        <b/>
        <sz val="10"/>
        <color theme="1"/>
        <rFont val="BIZ UDゴシック"/>
        <family val="3"/>
        <charset val="128"/>
      </rPr>
      <t>月末締め</t>
    </r>
    <r>
      <rPr>
        <sz val="10"/>
        <color theme="1"/>
        <rFont val="BIZ UDゴシック"/>
        <family val="2"/>
        <charset val="128"/>
      </rPr>
      <t>（弊社より指示がある場合は、その日）</t>
    </r>
    <rPh sb="0" eb="2">
      <t>ゲツマツ</t>
    </rPh>
    <rPh sb="1" eb="2">
      <t>マイツキ</t>
    </rPh>
    <rPh sb="2" eb="3">
      <t>シ</t>
    </rPh>
    <rPh sb="5" eb="7">
      <t>ヘイシャ</t>
    </rPh>
    <rPh sb="9" eb="11">
      <t>シジ</t>
    </rPh>
    <rPh sb="14" eb="16">
      <t>バアイ</t>
    </rPh>
    <rPh sb="20" eb="21">
      <t>ヒ</t>
    </rPh>
    <phoneticPr fontId="2"/>
  </si>
  <si>
    <r>
      <t>各作業所事務所又は管轄の本社・支店事務所へ締日の</t>
    </r>
    <r>
      <rPr>
        <b/>
        <sz val="10"/>
        <color theme="1"/>
        <rFont val="BIZ UDゴシック"/>
        <family val="3"/>
        <charset val="128"/>
      </rPr>
      <t>翌月５日</t>
    </r>
    <r>
      <rPr>
        <sz val="10"/>
        <color theme="1"/>
        <rFont val="BIZ UDゴシック"/>
        <family val="2"/>
        <charset val="128"/>
      </rPr>
      <t>（土日祝日の場合は、翌日）までに必着</t>
    </r>
    <rPh sb="0" eb="1">
      <t>カク</t>
    </rPh>
    <rPh sb="1" eb="4">
      <t>サギョウショ</t>
    </rPh>
    <rPh sb="4" eb="7">
      <t>ジムショ</t>
    </rPh>
    <rPh sb="7" eb="8">
      <t>マタ</t>
    </rPh>
    <rPh sb="9" eb="11">
      <t>カンカツ</t>
    </rPh>
    <rPh sb="12" eb="14">
      <t>ホンシャ</t>
    </rPh>
    <rPh sb="15" eb="17">
      <t>シテン</t>
    </rPh>
    <rPh sb="17" eb="20">
      <t>ジムショ</t>
    </rPh>
    <rPh sb="21" eb="23">
      <t>シメビ</t>
    </rPh>
    <rPh sb="24" eb="26">
      <t>ヨクゲツ</t>
    </rPh>
    <rPh sb="27" eb="28">
      <t>ニチ</t>
    </rPh>
    <rPh sb="29" eb="31">
      <t>ドニチ</t>
    </rPh>
    <rPh sb="31" eb="33">
      <t>シュクジツ</t>
    </rPh>
    <rPh sb="34" eb="36">
      <t>バアイ</t>
    </rPh>
    <rPh sb="38" eb="40">
      <t>ヨクジツ</t>
    </rPh>
    <rPh sb="44" eb="46">
      <t>ヒッチャク</t>
    </rPh>
    <phoneticPr fontId="2"/>
  </si>
  <si>
    <r>
      <t>請求の種類や算出方法により、請求書様式が異なる為、下表を参考に</t>
    </r>
    <r>
      <rPr>
        <b/>
        <sz val="10"/>
        <color theme="1"/>
        <rFont val="BIZ UDゴシック"/>
        <family val="3"/>
        <charset val="128"/>
      </rPr>
      <t>請求書様式を選択</t>
    </r>
    <rPh sb="0" eb="2">
      <t>セイキュウ</t>
    </rPh>
    <rPh sb="3" eb="5">
      <t>シュルイ</t>
    </rPh>
    <rPh sb="6" eb="10">
      <t>サンシュツホウホウ</t>
    </rPh>
    <rPh sb="14" eb="17">
      <t>セイキュウショ</t>
    </rPh>
    <rPh sb="17" eb="19">
      <t>ヨウシキ</t>
    </rPh>
    <rPh sb="20" eb="21">
      <t>コト</t>
    </rPh>
    <rPh sb="23" eb="24">
      <t>タメ</t>
    </rPh>
    <rPh sb="25" eb="27">
      <t>カヒョウ</t>
    </rPh>
    <rPh sb="28" eb="30">
      <t>サンコウ</t>
    </rPh>
    <rPh sb="31" eb="34">
      <t>セイキュウショ</t>
    </rPh>
    <rPh sb="34" eb="36">
      <t>ヨウシキ</t>
    </rPh>
    <rPh sb="37" eb="39">
      <t>センタク</t>
    </rPh>
    <phoneticPr fontId="2"/>
  </si>
  <si>
    <r>
      <t>弊社と注文書、注文請書の取り交しのある</t>
    </r>
    <r>
      <rPr>
        <b/>
        <sz val="9"/>
        <color theme="1"/>
        <rFont val="BIZ UDゴシック"/>
        <family val="3"/>
        <charset val="128"/>
      </rPr>
      <t>契約に係る金額の請求</t>
    </r>
    <r>
      <rPr>
        <sz val="9"/>
        <color theme="1"/>
        <rFont val="BIZ UDゴシック"/>
        <family val="3"/>
        <charset val="128"/>
      </rPr>
      <t xml:space="preserve">
※注文書参照の上必要事項を記載</t>
    </r>
    <rPh sb="0" eb="2">
      <t>ヘイシャ</t>
    </rPh>
    <rPh sb="3" eb="6">
      <t>チュウモンショ</t>
    </rPh>
    <rPh sb="7" eb="11">
      <t>チュウモンウケショ</t>
    </rPh>
    <rPh sb="12" eb="13">
      <t>ト</t>
    </rPh>
    <rPh sb="14" eb="15">
      <t>カワ</t>
    </rPh>
    <rPh sb="19" eb="21">
      <t>ケイヤク</t>
    </rPh>
    <rPh sb="22" eb="23">
      <t>カカ</t>
    </rPh>
    <rPh sb="24" eb="26">
      <t>キンガク</t>
    </rPh>
    <rPh sb="27" eb="29">
      <t>セイキュウ</t>
    </rPh>
    <rPh sb="32" eb="35">
      <t>チュウモンショ</t>
    </rPh>
    <rPh sb="35" eb="37">
      <t>サンショウ</t>
    </rPh>
    <rPh sb="38" eb="39">
      <t>ウエ</t>
    </rPh>
    <rPh sb="39" eb="43">
      <t>ヒツヨウジコウ</t>
    </rPh>
    <rPh sb="44" eb="46">
      <t>キサイ</t>
    </rPh>
    <phoneticPr fontId="2"/>
  </si>
  <si>
    <r>
      <t>出来高を</t>
    </r>
    <r>
      <rPr>
        <b/>
        <sz val="9"/>
        <color theme="1"/>
        <rFont val="BIZ UDゴシック"/>
        <family val="3"/>
        <charset val="128"/>
      </rPr>
      <t>累計</t>
    </r>
    <r>
      <rPr>
        <sz val="9"/>
        <color theme="1"/>
        <rFont val="BIZ UDゴシック"/>
        <family val="3"/>
        <charset val="128"/>
      </rPr>
      <t>で算出し請求</t>
    </r>
    <phoneticPr fontId="2"/>
  </si>
  <si>
    <r>
      <t>出来高を</t>
    </r>
    <r>
      <rPr>
        <b/>
        <sz val="9"/>
        <color theme="1"/>
        <rFont val="BIZ UDゴシック"/>
        <family val="3"/>
        <charset val="128"/>
      </rPr>
      <t>単月分</t>
    </r>
    <r>
      <rPr>
        <sz val="9"/>
        <color theme="1"/>
        <rFont val="BIZ UDゴシック"/>
        <family val="3"/>
        <charset val="128"/>
      </rPr>
      <t>で算出し請求</t>
    </r>
    <rPh sb="4" eb="6">
      <t>タンゲツ</t>
    </rPh>
    <rPh sb="6" eb="7">
      <t>ブン</t>
    </rPh>
    <phoneticPr fontId="2"/>
  </si>
  <si>
    <r>
      <rPr>
        <b/>
        <sz val="9"/>
        <color theme="1"/>
        <rFont val="BIZ UDゴシック"/>
        <family val="3"/>
        <charset val="128"/>
      </rPr>
      <t>税抜き金額</t>
    </r>
    <r>
      <rPr>
        <sz val="9"/>
        <color theme="1"/>
        <rFont val="BIZ UDゴシック"/>
        <family val="3"/>
        <charset val="128"/>
      </rPr>
      <t>で請求
※契約外請求は、通常こちらを選択し請求</t>
    </r>
    <rPh sb="0" eb="2">
      <t>ゼイヌ</t>
    </rPh>
    <rPh sb="3" eb="5">
      <t>キンガク</t>
    </rPh>
    <rPh sb="6" eb="8">
      <t>セイキュウ</t>
    </rPh>
    <rPh sb="10" eb="13">
      <t>ケイヤクガイ</t>
    </rPh>
    <rPh sb="13" eb="15">
      <t>セイキュウ</t>
    </rPh>
    <rPh sb="17" eb="19">
      <t>ツウジョウ</t>
    </rPh>
    <rPh sb="23" eb="25">
      <t>センタク</t>
    </rPh>
    <rPh sb="26" eb="28">
      <t>セイキュウ</t>
    </rPh>
    <phoneticPr fontId="2"/>
  </si>
  <si>
    <r>
      <t>立替金等</t>
    </r>
    <r>
      <rPr>
        <b/>
        <sz val="9"/>
        <color theme="1"/>
        <rFont val="BIZ UDゴシック"/>
        <family val="3"/>
        <charset val="128"/>
      </rPr>
      <t>税込金額</t>
    </r>
    <r>
      <rPr>
        <sz val="9"/>
        <color theme="1"/>
        <rFont val="BIZ UDゴシック"/>
        <family val="3"/>
        <charset val="128"/>
      </rPr>
      <t>で請求（原則、</t>
    </r>
    <r>
      <rPr>
        <b/>
        <sz val="9"/>
        <color theme="1"/>
        <rFont val="BIZ UDゴシック"/>
        <family val="3"/>
        <charset val="128"/>
      </rPr>
      <t>領収書原本を添付</t>
    </r>
    <r>
      <rPr>
        <sz val="9"/>
        <color theme="1"/>
        <rFont val="BIZ UDゴシック"/>
        <family val="3"/>
        <charset val="128"/>
      </rPr>
      <t>)</t>
    </r>
    <rPh sb="6" eb="7">
      <t>キン</t>
    </rPh>
    <rPh sb="12" eb="14">
      <t>ゲンソク</t>
    </rPh>
    <phoneticPr fontId="2"/>
  </si>
  <si>
    <r>
      <t>請求者印欄へ必ず</t>
    </r>
    <r>
      <rPr>
        <b/>
        <sz val="10"/>
        <color theme="1"/>
        <rFont val="BIZ UDゴシック"/>
        <family val="3"/>
        <charset val="128"/>
      </rPr>
      <t>押印</t>
    </r>
    <r>
      <rPr>
        <sz val="10"/>
        <color theme="1"/>
        <rFont val="BIZ UDゴシック"/>
        <family val="2"/>
        <charset val="128"/>
      </rPr>
      <t>（印鑑は、登録不要で社名印、実印は問いません）</t>
    </r>
    <rPh sb="0" eb="3">
      <t>セイキュウシャ</t>
    </rPh>
    <rPh sb="3" eb="4">
      <t>イン</t>
    </rPh>
    <rPh sb="4" eb="5">
      <t>ラン</t>
    </rPh>
    <rPh sb="6" eb="7">
      <t>カナラ</t>
    </rPh>
    <rPh sb="8" eb="10">
      <t>オウイン</t>
    </rPh>
    <rPh sb="11" eb="13">
      <t>インカン</t>
    </rPh>
    <rPh sb="15" eb="17">
      <t>トウロク</t>
    </rPh>
    <rPh sb="17" eb="19">
      <t>フヨウ</t>
    </rPh>
    <rPh sb="20" eb="22">
      <t>シャメイ</t>
    </rPh>
    <rPh sb="22" eb="23">
      <t>イン</t>
    </rPh>
    <rPh sb="24" eb="26">
      <t>ジツイン</t>
    </rPh>
    <rPh sb="27" eb="28">
      <t>ト</t>
    </rPh>
    <phoneticPr fontId="2"/>
  </si>
  <si>
    <r>
      <t>・消費税適用税率は</t>
    </r>
    <r>
      <rPr>
        <b/>
        <sz val="10"/>
        <color theme="1"/>
        <rFont val="BIZ UDゴシック"/>
        <family val="3"/>
        <charset val="128"/>
      </rPr>
      <t>必ずプルダウンリストより選択</t>
    </r>
    <r>
      <rPr>
        <sz val="10"/>
        <color theme="1"/>
        <rFont val="BIZ UDゴシック"/>
        <family val="2"/>
        <charset val="128"/>
      </rPr>
      <t>（消費税端数処理は、切捨て）</t>
    </r>
    <rPh sb="1" eb="4">
      <t>ショウヒゼイ</t>
    </rPh>
    <rPh sb="4" eb="6">
      <t>テキヨウ</t>
    </rPh>
    <rPh sb="6" eb="8">
      <t>ゼイリツ</t>
    </rPh>
    <rPh sb="9" eb="10">
      <t>カナラ</t>
    </rPh>
    <rPh sb="21" eb="23">
      <t>センタク</t>
    </rPh>
    <rPh sb="24" eb="27">
      <t>ショウヒゼイ</t>
    </rPh>
    <rPh sb="27" eb="31">
      <t>ハスウショリ</t>
    </rPh>
    <rPh sb="33" eb="35">
      <t>キリス</t>
    </rPh>
    <phoneticPr fontId="2"/>
  </si>
  <si>
    <r>
      <t>・請求書内訳入力可能枚数は、表紙を含め</t>
    </r>
    <r>
      <rPr>
        <b/>
        <sz val="10"/>
        <color theme="1"/>
        <rFont val="BIZ UDゴシック"/>
        <family val="3"/>
        <charset val="128"/>
      </rPr>
      <t>５枚まで</t>
    </r>
    <r>
      <rPr>
        <sz val="10"/>
        <color theme="1"/>
        <rFont val="BIZ UDゴシック"/>
        <family val="2"/>
        <charset val="128"/>
      </rPr>
      <t>（６枚以上となる場合は、別様式(任意)で作成し本請求書へは、一式記入）</t>
    </r>
    <rPh sb="1" eb="4">
      <t>セイキュウショ</t>
    </rPh>
    <rPh sb="4" eb="6">
      <t>ウチワケ</t>
    </rPh>
    <rPh sb="6" eb="8">
      <t>ニュウリョク</t>
    </rPh>
    <rPh sb="8" eb="10">
      <t>カノウ</t>
    </rPh>
    <rPh sb="10" eb="12">
      <t>マイスウ</t>
    </rPh>
    <rPh sb="14" eb="16">
      <t>ヒョウシ</t>
    </rPh>
    <rPh sb="17" eb="18">
      <t>フク</t>
    </rPh>
    <rPh sb="20" eb="21">
      <t>マイ</t>
    </rPh>
    <rPh sb="25" eb="28">
      <t>マイイジョウ</t>
    </rPh>
    <rPh sb="31" eb="33">
      <t>バアイ</t>
    </rPh>
    <rPh sb="35" eb="36">
      <t>ベツ</t>
    </rPh>
    <rPh sb="36" eb="38">
      <t>ヨウシキ</t>
    </rPh>
    <rPh sb="39" eb="41">
      <t>ニンイ</t>
    </rPh>
    <rPh sb="43" eb="45">
      <t>サクセイ</t>
    </rPh>
    <rPh sb="46" eb="47">
      <t>ホン</t>
    </rPh>
    <rPh sb="47" eb="50">
      <t>セイキュウショ</t>
    </rPh>
    <rPh sb="53" eb="55">
      <t>イッシキ</t>
    </rPh>
    <rPh sb="55" eb="57">
      <t>キニュウ</t>
    </rPh>
    <phoneticPr fontId="2"/>
  </si>
  <si>
    <r>
      <t>・その他記入方法詳細については、各項目</t>
    </r>
    <r>
      <rPr>
        <b/>
        <sz val="10"/>
        <color theme="1"/>
        <rFont val="BIZ UDゴシック"/>
        <family val="3"/>
        <charset val="128"/>
      </rPr>
      <t>コメント欄</t>
    </r>
    <r>
      <rPr>
        <sz val="10"/>
        <color theme="1"/>
        <rFont val="BIZ UDゴシック"/>
        <family val="2"/>
        <charset val="128"/>
      </rPr>
      <t>を参考に記載</t>
    </r>
    <rPh sb="3" eb="4">
      <t>タ</t>
    </rPh>
    <rPh sb="4" eb="6">
      <t>キニュウ</t>
    </rPh>
    <rPh sb="6" eb="8">
      <t>ホウホウ</t>
    </rPh>
    <rPh sb="8" eb="10">
      <t>ショウサイ</t>
    </rPh>
    <rPh sb="16" eb="19">
      <t>カクコウモク</t>
    </rPh>
    <rPh sb="23" eb="24">
      <t>ラン</t>
    </rPh>
    <rPh sb="25" eb="27">
      <t>サンコウ</t>
    </rPh>
    <rPh sb="28" eb="30">
      <t>キサイ</t>
    </rPh>
    <phoneticPr fontId="2"/>
  </si>
  <si>
    <r>
      <t>　と記載　※但し、</t>
    </r>
    <r>
      <rPr>
        <b/>
        <sz val="10"/>
        <color theme="1"/>
        <rFont val="BIZ UDゴシック"/>
        <family val="3"/>
        <charset val="128"/>
      </rPr>
      <t>異なる税率が混在する場合は、税率毎に内訳を記載</t>
    </r>
    <rPh sb="2" eb="4">
      <t>キサイ</t>
    </rPh>
    <rPh sb="6" eb="7">
      <t>タダ</t>
    </rPh>
    <rPh sb="9" eb="10">
      <t>コト</t>
    </rPh>
    <rPh sb="12" eb="14">
      <t>ゼイリツ</t>
    </rPh>
    <rPh sb="15" eb="17">
      <t>コンザイ</t>
    </rPh>
    <rPh sb="19" eb="21">
      <t>バアイ</t>
    </rPh>
    <rPh sb="23" eb="26">
      <t>ゼイリツゴト</t>
    </rPh>
    <rPh sb="27" eb="29">
      <t>ウチワケ</t>
    </rPh>
    <rPh sb="30" eb="32">
      <t>キサイ</t>
    </rPh>
    <phoneticPr fontId="2"/>
  </si>
  <si>
    <t>変更年月日</t>
    <rPh sb="0" eb="2">
      <t>ヘンコウ</t>
    </rPh>
    <rPh sb="2" eb="5">
      <t>ネンガッピ</t>
    </rPh>
    <phoneticPr fontId="2"/>
  </si>
  <si>
    <t>変更内容</t>
    <rPh sb="0" eb="2">
      <t>ヘンコウ</t>
    </rPh>
    <rPh sb="2" eb="4">
      <t>ナイヨウ</t>
    </rPh>
    <phoneticPr fontId="2"/>
  </si>
  <si>
    <t>対象帳票</t>
    <rPh sb="0" eb="2">
      <t>タイショウ</t>
    </rPh>
    <rPh sb="2" eb="4">
      <t>チョウヒョウ</t>
    </rPh>
    <phoneticPr fontId="2"/>
  </si>
  <si>
    <t>インボイス制度対応による様式作成</t>
    <rPh sb="5" eb="7">
      <t>セイド</t>
    </rPh>
    <rPh sb="7" eb="9">
      <t>タイオウ</t>
    </rPh>
    <rPh sb="12" eb="14">
      <t>ヨウシキ</t>
    </rPh>
    <rPh sb="14" eb="16">
      <t>サクセイ</t>
    </rPh>
    <phoneticPr fontId="2"/>
  </si>
  <si>
    <t>変更種別</t>
    <rPh sb="0" eb="2">
      <t>ヘンコウ</t>
    </rPh>
    <rPh sb="2" eb="4">
      <t>シュベツ</t>
    </rPh>
    <phoneticPr fontId="2"/>
  </si>
  <si>
    <t>作成</t>
    <rPh sb="0" eb="2">
      <t>サクセイ</t>
    </rPh>
    <phoneticPr fontId="2"/>
  </si>
  <si>
    <t>○</t>
    <phoneticPr fontId="2"/>
  </si>
  <si>
    <t>計算式の訂正</t>
    <rPh sb="0" eb="2">
      <t>ケイサン</t>
    </rPh>
    <rPh sb="2" eb="3">
      <t>シキ</t>
    </rPh>
    <rPh sb="4" eb="6">
      <t>テイセイ</t>
    </rPh>
    <phoneticPr fontId="2"/>
  </si>
  <si>
    <t>差引残高額欄算出計算式訂正</t>
    <rPh sb="0" eb="2">
      <t>サシヒキ</t>
    </rPh>
    <rPh sb="2" eb="4">
      <t>ザンダカ</t>
    </rPh>
    <rPh sb="4" eb="5">
      <t>ガク</t>
    </rPh>
    <rPh sb="5" eb="6">
      <t>ラン</t>
    </rPh>
    <rPh sb="6" eb="8">
      <t>サンシュツ</t>
    </rPh>
    <rPh sb="8" eb="11">
      <t>ケイサンシキ</t>
    </rPh>
    <rPh sb="11" eb="13">
      <t>テイセイ</t>
    </rPh>
    <phoneticPr fontId="2"/>
  </si>
  <si>
    <t>内訳入力税抜金額欄算出計算式訂正</t>
    <rPh sb="0" eb="2">
      <t>ウチワケ</t>
    </rPh>
    <rPh sb="2" eb="4">
      <t>ニュウリョク</t>
    </rPh>
    <rPh sb="4" eb="6">
      <t>ゼイヌ</t>
    </rPh>
    <rPh sb="6" eb="8">
      <t>キンガク</t>
    </rPh>
    <rPh sb="8" eb="9">
      <t>ラン</t>
    </rPh>
    <rPh sb="9" eb="11">
      <t>サンシュツ</t>
    </rPh>
    <rPh sb="11" eb="14">
      <t>ケイサンシキ</t>
    </rPh>
    <rPh sb="14" eb="16">
      <t>テイセイ</t>
    </rPh>
    <phoneticPr fontId="2"/>
  </si>
  <si>
    <t>URL変更</t>
    <rPh sb="3" eb="5">
      <t>ヘンコウ</t>
    </rPh>
    <phoneticPr fontId="2"/>
  </si>
  <si>
    <t>様式ダウンロードＵＲＬ変更</t>
    <rPh sb="0" eb="2">
      <t>ヨウシキ</t>
    </rPh>
    <rPh sb="11" eb="13">
      <t>ヘンコウ</t>
    </rPh>
    <phoneticPr fontId="2"/>
  </si>
  <si>
    <t>内訳入力数量小数点以下3桁まで表示に変更</t>
    <rPh sb="0" eb="2">
      <t>ウチワケ</t>
    </rPh>
    <rPh sb="2" eb="4">
      <t>ニュウリョク</t>
    </rPh>
    <rPh sb="4" eb="6">
      <t>スウリョウ</t>
    </rPh>
    <rPh sb="6" eb="11">
      <t>ショウスウテンイカ</t>
    </rPh>
    <rPh sb="12" eb="13">
      <t>ケタ</t>
    </rPh>
    <rPh sb="15" eb="17">
      <t>ヒョウジ</t>
    </rPh>
    <rPh sb="18" eb="20">
      <t>ヘンコウ</t>
    </rPh>
    <phoneticPr fontId="2"/>
  </si>
  <si>
    <t>表示方法変更</t>
    <rPh sb="0" eb="2">
      <t>ヒョウジ</t>
    </rPh>
    <rPh sb="2" eb="4">
      <t>ホウホウ</t>
    </rPh>
    <rPh sb="4" eb="6">
      <t>ヘンコウ</t>
    </rPh>
    <phoneticPr fontId="2"/>
  </si>
  <si>
    <t>差引残高額欄エラー表示修正</t>
    <rPh sb="0" eb="2">
      <t>サシヒキ</t>
    </rPh>
    <rPh sb="2" eb="4">
      <t>ザンダカ</t>
    </rPh>
    <rPh sb="4" eb="5">
      <t>ガク</t>
    </rPh>
    <rPh sb="5" eb="6">
      <t>ラン</t>
    </rPh>
    <rPh sb="9" eb="11">
      <t>ヒョウジ</t>
    </rPh>
    <rPh sb="11" eb="13">
      <t>シュウセイ</t>
    </rPh>
    <phoneticPr fontId="2"/>
  </si>
  <si>
    <t>税抜単価</t>
    <rPh sb="0" eb="2">
      <t>ゼ</t>
    </rPh>
    <rPh sb="2" eb="4">
      <t>タンカ</t>
    </rPh>
    <phoneticPr fontId="2"/>
  </si>
  <si>
    <t>税抜出来高金額</t>
    <rPh sb="0" eb="2">
      <t>ゼイヌ</t>
    </rPh>
    <rPh sb="2" eb="5">
      <t>デキダカ</t>
    </rPh>
    <rPh sb="5" eb="7">
      <t>キンガク</t>
    </rPh>
    <phoneticPr fontId="2"/>
  </si>
  <si>
    <t>罫線の変更</t>
    <rPh sb="0" eb="2">
      <t>ケイセン</t>
    </rPh>
    <rPh sb="3" eb="5">
      <t>ヘンコウ</t>
    </rPh>
    <phoneticPr fontId="2"/>
  </si>
  <si>
    <t>入力保護欄の罫線をグレー色選へ変更</t>
    <rPh sb="0" eb="2">
      <t>ニュウリョク</t>
    </rPh>
    <rPh sb="2" eb="4">
      <t>ホゴ</t>
    </rPh>
    <rPh sb="4" eb="5">
      <t>ラン</t>
    </rPh>
    <rPh sb="6" eb="8">
      <t>ケイセン</t>
    </rPh>
    <rPh sb="12" eb="13">
      <t>ショク</t>
    </rPh>
    <rPh sb="13" eb="14">
      <t>セン</t>
    </rPh>
    <rPh sb="15" eb="17">
      <t>ヘンコウ</t>
    </rPh>
    <phoneticPr fontId="2"/>
  </si>
  <si>
    <t>税抜単価</t>
    <rPh sb="0" eb="2">
      <t>ゼイヌキ</t>
    </rPh>
    <rPh sb="2" eb="4">
      <t>タンカ</t>
    </rPh>
    <phoneticPr fontId="2"/>
  </si>
  <si>
    <t>税抜金額</t>
    <rPh sb="0" eb="2">
      <t>ゼイヌキ</t>
    </rPh>
    <rPh sb="2" eb="4">
      <t>キンガク</t>
    </rPh>
    <phoneticPr fontId="2"/>
  </si>
  <si>
    <t>税抜出来高金額</t>
    <rPh sb="0" eb="2">
      <t>ゼイヌキ</t>
    </rPh>
    <rPh sb="2" eb="5">
      <t>デキダカ</t>
    </rPh>
    <rPh sb="5" eb="7">
      <t>キンガク</t>
    </rPh>
    <phoneticPr fontId="2"/>
  </si>
  <si>
    <t>税抜単価</t>
    <rPh sb="0" eb="2">
      <t>ゼイヌ</t>
    </rPh>
    <rPh sb="2" eb="4">
      <t>タンカ</t>
    </rPh>
    <phoneticPr fontId="2"/>
  </si>
  <si>
    <t>税抜出来高累計額</t>
    <rPh sb="0" eb="2">
      <t>ゼ</t>
    </rPh>
    <rPh sb="2" eb="5">
      <t>デキダカ</t>
    </rPh>
    <rPh sb="5" eb="7">
      <t>ルイケイ</t>
    </rPh>
    <rPh sb="7" eb="8">
      <t>ガク</t>
    </rPh>
    <phoneticPr fontId="2"/>
  </si>
  <si>
    <t>今回税抜請求額</t>
    <rPh sb="0" eb="2">
      <t>コンカイ</t>
    </rPh>
    <rPh sb="2" eb="4">
      <t>ゼイヌ</t>
    </rPh>
    <rPh sb="4" eb="7">
      <t>セイキュウガク</t>
    </rPh>
    <phoneticPr fontId="2"/>
  </si>
  <si>
    <t>税抜差引残高額</t>
    <rPh sb="0" eb="2">
      <t>ゼイヌ</t>
    </rPh>
    <rPh sb="2" eb="4">
      <t>サシヒキ</t>
    </rPh>
    <rPh sb="4" eb="6">
      <t>ザンダカ</t>
    </rPh>
    <rPh sb="6" eb="7">
      <t>ガク</t>
    </rPh>
    <phoneticPr fontId="2"/>
  </si>
  <si>
    <t>項目名称訂正</t>
    <rPh sb="0" eb="2">
      <t>コウモク</t>
    </rPh>
    <rPh sb="2" eb="4">
      <t>メイショウ</t>
    </rPh>
    <rPh sb="4" eb="6">
      <t>テイセイ</t>
    </rPh>
    <phoneticPr fontId="2"/>
  </si>
  <si>
    <t>金額入力項目の税別及び税込を標記</t>
    <rPh sb="0" eb="2">
      <t>キンガク</t>
    </rPh>
    <rPh sb="2" eb="6">
      <t>ニュウリョクコウモク</t>
    </rPh>
    <rPh sb="7" eb="9">
      <t>ゼイベツ</t>
    </rPh>
    <rPh sb="9" eb="10">
      <t>オヨ</t>
    </rPh>
    <rPh sb="11" eb="13">
      <t>ゼイコミ</t>
    </rPh>
    <rPh sb="14" eb="16">
      <t>ヒョウキ</t>
    </rPh>
    <phoneticPr fontId="2"/>
  </si>
  <si>
    <t>※科目･工種内訳</t>
    <rPh sb="1" eb="3">
      <t>カモク</t>
    </rPh>
    <rPh sb="4" eb="6">
      <t>コウシュ</t>
    </rPh>
    <rPh sb="6" eb="8">
      <t>ウチワケ</t>
    </rPh>
    <phoneticPr fontId="2"/>
  </si>
  <si>
    <t>表示名称変更</t>
    <rPh sb="0" eb="2">
      <t>ヒョウジ</t>
    </rPh>
    <rPh sb="2" eb="4">
      <t>メイショウ</t>
    </rPh>
    <rPh sb="4" eb="6">
      <t>ヘンコウ</t>
    </rPh>
    <phoneticPr fontId="2"/>
  </si>
  <si>
    <t>「※内訳明細」欄名称を「※科目･工種内訳」へ変更</t>
    <rPh sb="2" eb="4">
      <t>ウチワケ</t>
    </rPh>
    <rPh sb="4" eb="6">
      <t>メイサイ</t>
    </rPh>
    <rPh sb="7" eb="8">
      <t>ラン</t>
    </rPh>
    <rPh sb="8" eb="10">
      <t>メイショウ</t>
    </rPh>
    <rPh sb="13" eb="15">
      <t>カモク</t>
    </rPh>
    <rPh sb="16" eb="18">
      <t>コウシュ</t>
    </rPh>
    <rPh sb="18" eb="20">
      <t>ウチワケ</t>
    </rPh>
    <rPh sb="22" eb="24">
      <t>ヘンコウ</t>
    </rPh>
    <phoneticPr fontId="2"/>
  </si>
  <si>
    <t>表示欄拡張</t>
    <rPh sb="0" eb="2">
      <t>ヒョウジ</t>
    </rPh>
    <rPh sb="2" eb="3">
      <t>ラン</t>
    </rPh>
    <rPh sb="3" eb="5">
      <t>カクチョウ</t>
    </rPh>
    <phoneticPr fontId="2"/>
  </si>
  <si>
    <t>○</t>
    <phoneticPr fontId="2"/>
  </si>
  <si>
    <t>工事コード欄表示幅拡張</t>
    <rPh sb="0" eb="2">
      <t>コウジ</t>
    </rPh>
    <rPh sb="5" eb="6">
      <t>ラン</t>
    </rPh>
    <rPh sb="6" eb="9">
      <t>ヒョウジハバ</t>
    </rPh>
    <rPh sb="9" eb="11">
      <t>カクチョウ</t>
    </rPh>
    <phoneticPr fontId="2"/>
  </si>
  <si>
    <t>－</t>
    <phoneticPr fontId="2"/>
  </si>
  <si>
    <t>表示位置変更</t>
    <rPh sb="0" eb="2">
      <t>ヒョウジ</t>
    </rPh>
    <rPh sb="2" eb="4">
      <t>イチ</t>
    </rPh>
    <rPh sb="4" eb="6">
      <t>ヘンコウ</t>
    </rPh>
    <phoneticPr fontId="2"/>
  </si>
  <si>
    <t>科目･工種内訳欄「税込支払額」と「税抜支払額」の表示位置入替</t>
    <rPh sb="0" eb="2">
      <t>カモク</t>
    </rPh>
    <rPh sb="3" eb="5">
      <t>コウシュ</t>
    </rPh>
    <rPh sb="5" eb="7">
      <t>ウチワケ</t>
    </rPh>
    <rPh sb="7" eb="8">
      <t>ラン</t>
    </rPh>
    <rPh sb="9" eb="11">
      <t>ゼイコミ</t>
    </rPh>
    <rPh sb="11" eb="14">
      <t>シハライガク</t>
    </rPh>
    <rPh sb="17" eb="19">
      <t>ゼイヌ</t>
    </rPh>
    <rPh sb="19" eb="22">
      <t>シハライガク</t>
    </rPh>
    <rPh sb="24" eb="26">
      <t>ヒョウジ</t>
    </rPh>
    <rPh sb="26" eb="28">
      <t>イチ</t>
    </rPh>
    <rPh sb="28" eb="30">
      <t>イレカエ</t>
    </rPh>
    <phoneticPr fontId="2"/>
  </si>
  <si>
    <t>oois20231031</t>
    <phoneticPr fontId="2"/>
  </si>
  <si>
    <t>○</t>
    <phoneticPr fontId="2"/>
  </si>
  <si>
    <t>「出来高率」入力時の「税抜金額」算出計算式の訂正</t>
    <rPh sb="1" eb="5">
      <t>デキダカリツ</t>
    </rPh>
    <rPh sb="6" eb="9">
      <t>ニュウリョクジ</t>
    </rPh>
    <rPh sb="11" eb="12">
      <t>ゼイ</t>
    </rPh>
    <rPh sb="12" eb="13">
      <t>ヌ</t>
    </rPh>
    <rPh sb="13" eb="15">
      <t>キンガク</t>
    </rPh>
    <rPh sb="16" eb="18">
      <t>サンシュツ</t>
    </rPh>
    <rPh sb="18" eb="21">
      <t>ケイサンシキ</t>
    </rPh>
    <rPh sb="22" eb="24">
      <t>テイセイ</t>
    </rPh>
    <phoneticPr fontId="2"/>
  </si>
  <si>
    <t>oois241211</t>
    <phoneticPr fontId="2"/>
  </si>
  <si>
    <t>oois20241211</t>
    <phoneticPr fontId="2"/>
  </si>
  <si>
    <t>※1.指定請求書様式は、弊社ホームページに掲載のリンクからダウンロードが可能です。　URL：http://www.ooi-k.co.jp/partner.html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</si>
</sst>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&quot;軽減&quot;0%"/>
    <numFmt numFmtId="177" formatCode="m/d;@"/>
    <numFmt numFmtId="178" formatCode="000"/>
    <numFmt numFmtId="179" formatCode="0.0%"/>
    <numFmt numFmtId="180" formatCode="0_ "/>
    <numFmt numFmtId="181" formatCode="yyyy/mm/dd"/>
    <numFmt numFmtId="182" formatCode="#,##0.000;[Red]\-#,##0.000"/>
  </numFmts>
  <fonts count="19">
    <font>
      <sz val="11"/>
      <color theme="1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0" tint="-0.499984740745262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BIZ UDゴシック"/>
      <family val="2"/>
      <charset val="128"/>
    </font>
    <font>
      <b/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double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double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double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hair">
        <color theme="0" tint="-0.24994659260841701"/>
      </top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hair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hair">
        <color theme="0" tint="-0.24994659260841701"/>
      </bottom>
      <diagonal/>
    </border>
    <border>
      <left/>
      <right style="double">
        <color theme="0" tint="-0.24994659260841701"/>
      </right>
      <top/>
      <bottom style="hair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hair">
        <color auto="1"/>
      </right>
      <top style="hair">
        <color auto="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 style="hair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auto="1"/>
      </right>
      <top style="thin">
        <color theme="0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 tint="-0.24994659260841701"/>
      </top>
      <bottom style="hair">
        <color auto="1"/>
      </bottom>
      <diagonal/>
    </border>
    <border>
      <left style="hair">
        <color auto="1"/>
      </left>
      <right style="thin">
        <color theme="0" tint="-0.24994659260841701"/>
      </right>
      <top style="thin">
        <color theme="0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auto="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 style="hair">
        <color auto="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auto="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 style="hair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/>
      <top style="thin">
        <color theme="0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theme="0" tint="-0.24994659260841701"/>
      </bottom>
      <diagonal/>
    </border>
    <border>
      <left style="hair">
        <color auto="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hair">
        <color auto="1"/>
      </right>
      <top style="thin">
        <color theme="0" tint="-0.24994659260841701"/>
      </top>
      <bottom style="hair">
        <color auto="1"/>
      </bottom>
      <diagonal/>
    </border>
    <border>
      <left/>
      <right style="hair">
        <color auto="1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auto="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thin">
        <color theme="0" tint="-0.24994659260841701"/>
      </top>
      <bottom style="hair">
        <color auto="1"/>
      </bottom>
      <diagonal/>
    </border>
    <border>
      <left style="hair">
        <color auto="1"/>
      </left>
      <right style="hair">
        <color theme="0" tint="-0.24994659260841701"/>
      </right>
      <top style="thin">
        <color theme="0" tint="-0.24994659260841701"/>
      </top>
      <bottom style="hair">
        <color auto="1"/>
      </bottom>
      <diagonal/>
    </border>
    <border>
      <left style="hair">
        <color theme="0" tint="-0.24994659260841701"/>
      </left>
      <right style="hair">
        <color auto="1"/>
      </right>
      <top style="hair">
        <color auto="1"/>
      </top>
      <bottom style="thin">
        <color theme="0" tint="-0.24994659260841701"/>
      </bottom>
      <diagonal/>
    </border>
    <border>
      <left style="hair">
        <color auto="1"/>
      </left>
      <right style="hair">
        <color theme="0" tint="-0.24994659260841701"/>
      </right>
      <top style="hair">
        <color auto="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auto="1"/>
      </right>
      <top style="thin">
        <color theme="0" tint="-0.24994659260841701"/>
      </top>
      <bottom/>
      <diagonal/>
    </border>
    <border>
      <left style="hair">
        <color auto="1"/>
      </left>
      <right style="hair">
        <color auto="1"/>
      </right>
      <top style="thin">
        <color theme="0" tint="-0.24994659260841701"/>
      </top>
      <bottom/>
      <diagonal/>
    </border>
    <border>
      <left style="hair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hair">
        <color auto="1"/>
      </left>
      <right/>
      <top style="thin">
        <color theme="0" tint="-0.24994659260841701"/>
      </top>
      <bottom/>
      <diagonal/>
    </border>
    <border>
      <left/>
      <right style="hair">
        <color auto="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auto="1"/>
      </right>
      <top style="thin">
        <color theme="0" tint="-0.24994659260841701"/>
      </top>
      <bottom/>
      <diagonal/>
    </border>
    <border>
      <left style="hair">
        <color auto="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hair">
        <color theme="0" tint="-0.24994659260841701"/>
      </bottom>
      <diagonal/>
    </border>
    <border>
      <left/>
      <right style="thin">
        <color auto="1"/>
      </right>
      <top/>
      <bottom style="hair">
        <color theme="0" tint="-0.24994659260841701"/>
      </bottom>
      <diagonal/>
    </border>
    <border>
      <left style="thin">
        <color auto="1"/>
      </left>
      <right style="hair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hair">
        <color theme="0" tint="-0.24994659260841701"/>
      </top>
      <bottom style="thin">
        <color auto="1"/>
      </bottom>
      <diagonal/>
    </border>
    <border>
      <left/>
      <right/>
      <top style="hair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hair">
        <color theme="0" tint="-0.24994659260841701"/>
      </top>
      <bottom style="thin">
        <color auto="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auto="1"/>
      </right>
      <top/>
      <bottom style="hair">
        <color theme="0" tint="-0.24994659260841701"/>
      </bottom>
      <diagonal/>
    </border>
    <border>
      <left style="thin">
        <color auto="1"/>
      </left>
      <right style="hair">
        <color auto="1"/>
      </right>
      <top/>
      <bottom style="hair">
        <color theme="0" tint="-0.24994659260841701"/>
      </bottom>
      <diagonal/>
    </border>
    <border>
      <left style="thin">
        <color auto="1"/>
      </left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hair">
        <color auto="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0" fontId="14" fillId="0" borderId="0">
      <alignment vertical="center"/>
    </xf>
  </cellStyleXfs>
  <cellXfs count="724">
    <xf numFmtId="0" fontId="0" fillId="0" borderId="0" xfId="0">
      <alignment vertical="center"/>
    </xf>
    <xf numFmtId="0" fontId="4" fillId="0" borderId="44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0" xfId="0" applyFont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4" fillId="0" borderId="66" xfId="0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42" xfId="0" applyFont="1" applyBorder="1">
      <alignment vertical="center"/>
    </xf>
    <xf numFmtId="0" fontId="5" fillId="0" borderId="68" xfId="0" applyFont="1" applyBorder="1" applyAlignment="1">
      <alignment horizontal="center" vertical="center"/>
    </xf>
    <xf numFmtId="0" fontId="4" fillId="0" borderId="68" xfId="0" applyFont="1" applyBorder="1">
      <alignment vertical="center"/>
    </xf>
    <xf numFmtId="0" fontId="5" fillId="0" borderId="69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 applyAlignment="1" applyProtection="1">
      <alignment horizontal="left"/>
      <protection hidden="1"/>
    </xf>
    <xf numFmtId="0" fontId="4" fillId="0" borderId="37" xfId="0" applyFont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81" fontId="4" fillId="0" borderId="18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81" fontId="4" fillId="0" borderId="190" xfId="0" applyNumberFormat="1" applyFont="1" applyBorder="1" applyAlignment="1">
      <alignment horizontal="center" vertical="center"/>
    </xf>
    <xf numFmtId="181" fontId="4" fillId="0" borderId="31" xfId="0" applyNumberFormat="1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181" fontId="4" fillId="0" borderId="193" xfId="0" applyNumberFormat="1" applyFont="1" applyBorder="1">
      <alignment vertical="center"/>
    </xf>
    <xf numFmtId="0" fontId="4" fillId="0" borderId="193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181" fontId="4" fillId="0" borderId="192" xfId="0" applyNumberFormat="1" applyFont="1" applyBorder="1" applyAlignment="1">
      <alignment horizontal="center" vertical="center"/>
    </xf>
    <xf numFmtId="0" fontId="4" fillId="0" borderId="194" xfId="0" applyFont="1" applyBorder="1">
      <alignment vertical="center"/>
    </xf>
    <xf numFmtId="181" fontId="4" fillId="0" borderId="29" xfId="0" applyNumberFormat="1" applyFont="1" applyBorder="1">
      <alignment vertical="center"/>
    </xf>
    <xf numFmtId="0" fontId="4" fillId="0" borderId="30" xfId="0" applyFont="1" applyBorder="1">
      <alignment vertical="center"/>
    </xf>
    <xf numFmtId="181" fontId="4" fillId="0" borderId="0" xfId="0" applyNumberFormat="1" applyFont="1" applyAlignment="1">
      <alignment horizontal="center" vertical="center"/>
    </xf>
    <xf numFmtId="181" fontId="4" fillId="0" borderId="0" xfId="0" applyNumberFormat="1" applyFont="1">
      <alignment vertical="center"/>
    </xf>
    <xf numFmtId="181" fontId="4" fillId="0" borderId="195" xfId="0" applyNumberFormat="1" applyFont="1" applyBorder="1">
      <alignment vertical="center"/>
    </xf>
    <xf numFmtId="0" fontId="4" fillId="0" borderId="19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 applyFill="1" applyAlignment="1" applyProtection="1">
      <alignment horizontal="center" vertical="center"/>
    </xf>
    <xf numFmtId="18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0" xfId="0" applyFont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88" xfId="0" applyFont="1" applyBorder="1" applyAlignment="1">
      <alignment vertical="center" wrapText="1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88" xfId="0" applyFont="1" applyBorder="1">
      <alignment vertical="center"/>
    </xf>
    <xf numFmtId="0" fontId="5" fillId="0" borderId="42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88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88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/>
    </xf>
    <xf numFmtId="0" fontId="4" fillId="7" borderId="88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 shrinkToFit="1"/>
    </xf>
    <xf numFmtId="0" fontId="4" fillId="8" borderId="88" xfId="0" applyFont="1" applyFill="1" applyBorder="1" applyAlignment="1">
      <alignment horizontal="center" vertical="center" shrinkToFit="1"/>
    </xf>
    <xf numFmtId="0" fontId="4" fillId="4" borderId="90" xfId="0" applyFont="1" applyFill="1" applyBorder="1" applyAlignment="1">
      <alignment horizontal="center" vertical="center"/>
    </xf>
    <xf numFmtId="0" fontId="4" fillId="4" borderId="185" xfId="0" applyFont="1" applyFill="1" applyBorder="1" applyAlignment="1">
      <alignment horizontal="center" vertical="center"/>
    </xf>
    <xf numFmtId="0" fontId="4" fillId="4" borderId="91" xfId="0" applyFont="1" applyFill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5" borderId="90" xfId="0" applyFont="1" applyFill="1" applyBorder="1" applyAlignment="1">
      <alignment horizontal="center" vertical="center"/>
    </xf>
    <xf numFmtId="0" fontId="4" fillId="5" borderId="185" xfId="0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88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132" xfId="0" applyFont="1" applyBorder="1">
      <alignment vertical="center"/>
    </xf>
    <xf numFmtId="0" fontId="3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66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>
      <alignment horizontal="center"/>
    </xf>
    <xf numFmtId="0" fontId="5" fillId="0" borderId="44" xfId="0" applyFont="1" applyBorder="1" applyAlignment="1" applyProtection="1">
      <alignment shrinkToFit="1"/>
      <protection locked="0"/>
    </xf>
    <xf numFmtId="0" fontId="5" fillId="0" borderId="47" xfId="0" applyFont="1" applyBorder="1" applyAlignment="1" applyProtection="1">
      <alignment vertical="center" shrinkToFit="1"/>
      <protection locked="0"/>
    </xf>
    <xf numFmtId="0" fontId="5" fillId="0" borderId="48" xfId="0" applyFont="1" applyBorder="1" applyAlignment="1" applyProtection="1">
      <alignment vertical="center" shrinkToFit="1"/>
      <protection locked="0"/>
    </xf>
    <xf numFmtId="0" fontId="5" fillId="0" borderId="37" xfId="0" applyFont="1" applyBorder="1" applyAlignment="1">
      <alignment horizontal="center"/>
    </xf>
    <xf numFmtId="0" fontId="5" fillId="0" borderId="37" xfId="0" applyFont="1" applyBorder="1" applyAlignment="1" applyProtection="1"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4" fillId="0" borderId="44" xfId="0" applyFont="1" applyBorder="1" applyAlignment="1">
      <alignment horizontal="left" vertical="center"/>
    </xf>
    <xf numFmtId="0" fontId="5" fillId="0" borderId="0" xfId="0" applyFont="1" applyAlignment="1" applyProtection="1">
      <alignment vertical="top"/>
      <protection locked="0"/>
    </xf>
    <xf numFmtId="0" fontId="5" fillId="2" borderId="38" xfId="0" applyFont="1" applyFill="1" applyBorder="1" applyAlignment="1">
      <alignment horizontal="distributed" vertical="center" wrapText="1"/>
    </xf>
    <xf numFmtId="0" fontId="5" fillId="2" borderId="39" xfId="0" applyFont="1" applyFill="1" applyBorder="1" applyAlignment="1">
      <alignment horizontal="distributed" vertical="center" wrapText="1"/>
    </xf>
    <xf numFmtId="0" fontId="5" fillId="2" borderId="40" xfId="0" applyFont="1" applyFill="1" applyBorder="1" applyAlignment="1">
      <alignment horizontal="distributed" vertical="center" wrapText="1"/>
    </xf>
    <xf numFmtId="0" fontId="5" fillId="2" borderId="41" xfId="0" applyFont="1" applyFill="1" applyBorder="1" applyAlignment="1">
      <alignment horizontal="distributed" vertical="center" wrapText="1"/>
    </xf>
    <xf numFmtId="0" fontId="5" fillId="2" borderId="0" xfId="0" applyFont="1" applyFill="1" applyAlignment="1">
      <alignment horizontal="distributed" vertical="center" wrapText="1"/>
    </xf>
    <xf numFmtId="0" fontId="5" fillId="2" borderId="42" xfId="0" applyFont="1" applyFill="1" applyBorder="1" applyAlignment="1">
      <alignment horizontal="distributed" vertical="center" wrapText="1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8" fillId="0" borderId="47" xfId="0" applyNumberFormat="1" applyFont="1" applyBorder="1" applyAlignment="1" applyProtection="1">
      <alignment horizontal="center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2" borderId="65" xfId="0" applyFont="1" applyFill="1" applyBorder="1" applyAlignment="1">
      <alignment horizontal="distributed" vertical="center"/>
    </xf>
    <xf numFmtId="0" fontId="5" fillId="2" borderId="66" xfId="0" applyFont="1" applyFill="1" applyBorder="1" applyAlignment="1">
      <alignment horizontal="distributed" vertical="center"/>
    </xf>
    <xf numFmtId="0" fontId="5" fillId="2" borderId="67" xfId="0" applyFont="1" applyFill="1" applyBorder="1" applyAlignment="1">
      <alignment horizontal="distributed" vertical="center"/>
    </xf>
    <xf numFmtId="0" fontId="5" fillId="2" borderId="41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42" xfId="0" applyFont="1" applyFill="1" applyBorder="1" applyAlignment="1">
      <alignment horizontal="distributed" vertical="center"/>
    </xf>
    <xf numFmtId="0" fontId="5" fillId="2" borderId="46" xfId="0" applyFont="1" applyFill="1" applyBorder="1" applyAlignment="1">
      <alignment horizontal="distributed" vertical="center"/>
    </xf>
    <xf numFmtId="0" fontId="5" fillId="2" borderId="47" xfId="0" applyFont="1" applyFill="1" applyBorder="1" applyAlignment="1">
      <alignment horizontal="distributed" vertical="center"/>
    </xf>
    <xf numFmtId="0" fontId="5" fillId="2" borderId="48" xfId="0" applyFont="1" applyFill="1" applyBorder="1" applyAlignment="1">
      <alignment horizontal="distributed" vertical="center"/>
    </xf>
    <xf numFmtId="0" fontId="5" fillId="0" borderId="66" xfId="0" applyFont="1" applyBorder="1" applyAlignment="1" applyProtection="1">
      <alignment horizontal="center"/>
      <protection locked="0"/>
    </xf>
    <xf numFmtId="49" fontId="5" fillId="0" borderId="68" xfId="0" applyNumberFormat="1" applyFont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>
      <alignment horizontal="distributed" vertical="center"/>
    </xf>
    <xf numFmtId="0" fontId="5" fillId="2" borderId="44" xfId="0" applyFont="1" applyFill="1" applyBorder="1" applyAlignment="1">
      <alignment horizontal="distributed" vertical="center"/>
    </xf>
    <xf numFmtId="0" fontId="5" fillId="2" borderId="45" xfId="0" applyFont="1" applyFill="1" applyBorder="1" applyAlignment="1">
      <alignment horizontal="distributed" vertical="center"/>
    </xf>
    <xf numFmtId="0" fontId="5" fillId="0" borderId="65" xfId="0" applyFont="1" applyBorder="1" applyProtection="1">
      <alignment vertical="center"/>
      <protection locked="0"/>
    </xf>
    <xf numFmtId="0" fontId="5" fillId="0" borderId="66" xfId="0" applyFont="1" applyBorder="1" applyProtection="1">
      <alignment vertical="center"/>
      <protection locked="0"/>
    </xf>
    <xf numFmtId="0" fontId="5" fillId="0" borderId="67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44" xfId="0" applyFont="1" applyBorder="1" applyProtection="1">
      <alignment vertical="center"/>
      <protection locked="0"/>
    </xf>
    <xf numFmtId="0" fontId="5" fillId="0" borderId="45" xfId="0" applyFont="1" applyBorder="1" applyProtection="1">
      <alignment vertical="center"/>
      <protection locked="0"/>
    </xf>
    <xf numFmtId="0" fontId="5" fillId="2" borderId="199" xfId="0" applyFont="1" applyFill="1" applyBorder="1" applyAlignment="1">
      <alignment horizontal="distributed" vertical="center"/>
    </xf>
    <xf numFmtId="0" fontId="5" fillId="2" borderId="39" xfId="0" applyFont="1" applyFill="1" applyBorder="1" applyAlignment="1">
      <alignment horizontal="distributed" vertical="center"/>
    </xf>
    <xf numFmtId="0" fontId="5" fillId="2" borderId="200" xfId="0" applyFont="1" applyFill="1" applyBorder="1" applyAlignment="1">
      <alignment horizontal="distributed" vertical="center"/>
    </xf>
    <xf numFmtId="0" fontId="5" fillId="2" borderId="122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86" xfId="0" applyFont="1" applyFill="1" applyBorder="1" applyAlignment="1">
      <alignment horizontal="distributed" vertical="center"/>
    </xf>
    <xf numFmtId="0" fontId="4" fillId="0" borderId="121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198" xfId="0" applyFont="1" applyBorder="1" applyProtection="1">
      <alignment vertical="center"/>
      <protection hidden="1"/>
    </xf>
    <xf numFmtId="0" fontId="4" fillId="0" borderId="122" xfId="0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0" fontId="4" fillId="0" borderId="86" xfId="0" applyFont="1" applyBorder="1" applyProtection="1">
      <alignment vertical="center"/>
      <protection hidden="1"/>
    </xf>
    <xf numFmtId="0" fontId="5" fillId="0" borderId="44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42" xfId="0" applyFont="1" applyBorder="1" applyAlignment="1" applyProtection="1">
      <alignment vertical="center" shrinkToFit="1"/>
      <protection locked="0"/>
    </xf>
    <xf numFmtId="0" fontId="5" fillId="2" borderId="38" xfId="0" applyFont="1" applyFill="1" applyBorder="1" applyAlignment="1">
      <alignment horizontal="distributed" vertical="center"/>
    </xf>
    <xf numFmtId="0" fontId="5" fillId="2" borderId="40" xfId="0" applyFont="1" applyFill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2" borderId="63" xfId="0" applyFont="1" applyFill="1" applyBorder="1" applyAlignment="1">
      <alignment horizontal="distributed" vertical="center"/>
    </xf>
    <xf numFmtId="0" fontId="5" fillId="2" borderId="68" xfId="0" applyFont="1" applyFill="1" applyBorder="1" applyAlignment="1">
      <alignment horizontal="distributed" vertical="center"/>
    </xf>
    <xf numFmtId="0" fontId="5" fillId="2" borderId="69" xfId="0" applyFont="1" applyFill="1" applyBorder="1" applyAlignment="1">
      <alignment horizontal="distributed" vertical="center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178" fontId="8" fillId="0" borderId="39" xfId="0" applyNumberFormat="1" applyFont="1" applyBorder="1" applyAlignment="1" applyProtection="1">
      <alignment horizontal="center" vertical="center"/>
      <protection locked="0"/>
    </xf>
    <xf numFmtId="178" fontId="8" fillId="0" borderId="44" xfId="0" applyNumberFormat="1" applyFont="1" applyBorder="1" applyAlignment="1" applyProtection="1">
      <alignment horizontal="center" vertical="center"/>
      <protection locked="0"/>
    </xf>
    <xf numFmtId="178" fontId="8" fillId="0" borderId="40" xfId="0" applyNumberFormat="1" applyFont="1" applyBorder="1" applyAlignment="1" applyProtection="1">
      <alignment horizontal="center" vertical="center"/>
      <protection locked="0"/>
    </xf>
    <xf numFmtId="178" fontId="8" fillId="0" borderId="45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0" borderId="51" xfId="0" applyFont="1" applyBorder="1" applyAlignment="1" applyProtection="1">
      <alignment horizontal="left" vertical="center" indent="1"/>
      <protection locked="0"/>
    </xf>
    <xf numFmtId="0" fontId="5" fillId="0" borderId="29" xfId="0" applyFont="1" applyBorder="1" applyAlignment="1" applyProtection="1">
      <alignment horizontal="left" vertical="center" indent="1"/>
      <protection locked="0"/>
    </xf>
    <xf numFmtId="0" fontId="5" fillId="0" borderId="30" xfId="0" applyFont="1" applyBorder="1" applyAlignment="1" applyProtection="1">
      <alignment horizontal="left" vertical="center" indent="1"/>
      <protection locked="0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5" fontId="6" fillId="0" borderId="139" xfId="1" applyNumberFormat="1" applyFont="1" applyBorder="1" applyAlignment="1" applyProtection="1">
      <alignment vertical="center"/>
      <protection hidden="1"/>
    </xf>
    <xf numFmtId="5" fontId="6" fillId="0" borderId="140" xfId="1" applyNumberFormat="1" applyFont="1" applyBorder="1" applyAlignment="1" applyProtection="1">
      <alignment vertical="center"/>
      <protection hidden="1"/>
    </xf>
    <xf numFmtId="5" fontId="6" fillId="0" borderId="155" xfId="1" applyNumberFormat="1" applyFont="1" applyBorder="1" applyAlignment="1" applyProtection="1">
      <alignment vertical="center"/>
      <protection hidden="1"/>
    </xf>
    <xf numFmtId="5" fontId="6" fillId="0" borderId="133" xfId="1" applyNumberFormat="1" applyFont="1" applyBorder="1" applyAlignment="1" applyProtection="1">
      <alignment vertical="center"/>
      <protection hidden="1"/>
    </xf>
    <xf numFmtId="5" fontId="6" fillId="0" borderId="134" xfId="1" applyNumberFormat="1" applyFont="1" applyBorder="1" applyAlignment="1" applyProtection="1">
      <alignment vertical="center"/>
      <protection hidden="1"/>
    </xf>
    <xf numFmtId="5" fontId="6" fillId="0" borderId="156" xfId="1" applyNumberFormat="1" applyFont="1" applyBorder="1" applyAlignment="1" applyProtection="1">
      <alignment vertical="center"/>
      <protection hidden="1"/>
    </xf>
    <xf numFmtId="5" fontId="6" fillId="0" borderId="166" xfId="0" applyNumberFormat="1" applyFont="1" applyBorder="1" applyProtection="1">
      <alignment vertical="center"/>
      <protection hidden="1"/>
    </xf>
    <xf numFmtId="5" fontId="6" fillId="0" borderId="140" xfId="0" applyNumberFormat="1" applyFont="1" applyBorder="1" applyProtection="1">
      <alignment vertical="center"/>
      <protection hidden="1"/>
    </xf>
    <xf numFmtId="5" fontId="6" fillId="0" borderId="167" xfId="0" applyNumberFormat="1" applyFont="1" applyBorder="1" applyProtection="1">
      <alignment vertical="center"/>
      <protection hidden="1"/>
    </xf>
    <xf numFmtId="5" fontId="6" fillId="0" borderId="168" xfId="0" applyNumberFormat="1" applyFont="1" applyBorder="1" applyProtection="1">
      <alignment vertical="center"/>
      <protection hidden="1"/>
    </xf>
    <xf numFmtId="5" fontId="6" fillId="0" borderId="134" xfId="0" applyNumberFormat="1" applyFont="1" applyBorder="1" applyProtection="1">
      <alignment vertical="center"/>
      <protection hidden="1"/>
    </xf>
    <xf numFmtId="5" fontId="6" fillId="0" borderId="169" xfId="0" applyNumberFormat="1" applyFont="1" applyBorder="1" applyProtection="1">
      <alignment vertical="center"/>
      <protection hidden="1"/>
    </xf>
    <xf numFmtId="5" fontId="6" fillId="0" borderId="160" xfId="1" applyNumberFormat="1" applyFont="1" applyBorder="1" applyAlignment="1" applyProtection="1">
      <alignment vertical="center"/>
      <protection hidden="1"/>
    </xf>
    <xf numFmtId="5" fontId="6" fillId="0" borderId="141" xfId="1" applyNumberFormat="1" applyFont="1" applyBorder="1" applyAlignment="1" applyProtection="1">
      <alignment vertical="center"/>
      <protection hidden="1"/>
    </xf>
    <xf numFmtId="5" fontId="6" fillId="0" borderId="142" xfId="1" applyNumberFormat="1" applyFont="1" applyBorder="1" applyAlignment="1" applyProtection="1">
      <alignment vertical="center"/>
      <protection hidden="1"/>
    </xf>
    <xf numFmtId="5" fontId="6" fillId="0" borderId="135" xfId="1" applyNumberFormat="1" applyFont="1" applyBorder="1" applyAlignment="1" applyProtection="1">
      <alignment vertical="center"/>
      <protection hidden="1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0" borderId="49" xfId="0" applyFont="1" applyBorder="1" applyAlignment="1" applyProtection="1">
      <alignment horizontal="left" vertical="center" indent="1"/>
      <protection locked="0"/>
    </xf>
    <xf numFmtId="0" fontId="5" fillId="0" borderId="31" xfId="0" applyFont="1" applyBorder="1" applyAlignment="1" applyProtection="1">
      <alignment horizontal="left" vertical="center" indent="1"/>
      <protection locked="0"/>
    </xf>
    <xf numFmtId="0" fontId="5" fillId="0" borderId="32" xfId="0" applyFont="1" applyBorder="1" applyAlignment="1" applyProtection="1">
      <alignment horizontal="left" vertical="center" inden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4" fillId="2" borderId="178" xfId="0" applyFont="1" applyFill="1" applyBorder="1" applyAlignment="1">
      <alignment horizontal="center" vertical="center"/>
    </xf>
    <xf numFmtId="0" fontId="4" fillId="2" borderId="179" xfId="0" applyFont="1" applyFill="1" applyBorder="1" applyAlignment="1">
      <alignment horizontal="center" vertical="center"/>
    </xf>
    <xf numFmtId="0" fontId="4" fillId="2" borderId="181" xfId="0" applyFont="1" applyFill="1" applyBorder="1" applyAlignment="1">
      <alignment horizontal="center" vertical="center"/>
    </xf>
    <xf numFmtId="0" fontId="4" fillId="2" borderId="183" xfId="0" applyFont="1" applyFill="1" applyBorder="1" applyAlignment="1">
      <alignment horizontal="center" vertical="center"/>
    </xf>
    <xf numFmtId="0" fontId="4" fillId="2" borderId="184" xfId="0" applyFont="1" applyFill="1" applyBorder="1" applyAlignment="1">
      <alignment horizontal="center" vertical="center"/>
    </xf>
    <xf numFmtId="0" fontId="4" fillId="2" borderId="182" xfId="0" applyFont="1" applyFill="1" applyBorder="1" applyAlignment="1">
      <alignment horizontal="center" vertical="center"/>
    </xf>
    <xf numFmtId="0" fontId="4" fillId="2" borderId="18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49" xfId="0" applyFont="1" applyFill="1" applyBorder="1" applyAlignment="1">
      <alignment horizontal="center" vertical="center"/>
    </xf>
    <xf numFmtId="0" fontId="5" fillId="2" borderId="151" xfId="0" applyFont="1" applyFill="1" applyBorder="1" applyAlignment="1">
      <alignment horizontal="center" vertical="center"/>
    </xf>
    <xf numFmtId="3" fontId="5" fillId="0" borderId="163" xfId="1" applyNumberFormat="1" applyFont="1" applyBorder="1" applyAlignment="1" applyProtection="1">
      <alignment vertical="center"/>
      <protection hidden="1"/>
    </xf>
    <xf numFmtId="3" fontId="5" fillId="0" borderId="150" xfId="1" applyNumberFormat="1" applyFont="1" applyBorder="1" applyAlignment="1" applyProtection="1">
      <alignment vertical="center"/>
      <protection hidden="1"/>
    </xf>
    <xf numFmtId="3" fontId="5" fillId="0" borderId="159" xfId="1" applyNumberFormat="1" applyFont="1" applyBorder="1" applyAlignment="1" applyProtection="1">
      <alignment vertical="center"/>
      <protection hidden="1"/>
    </xf>
    <xf numFmtId="3" fontId="5" fillId="0" borderId="174" xfId="1" applyNumberFormat="1" applyFont="1" applyBorder="1" applyAlignment="1" applyProtection="1">
      <alignment horizontal="center" vertical="center"/>
    </xf>
    <xf numFmtId="3" fontId="5" fillId="0" borderId="150" xfId="1" applyNumberFormat="1" applyFont="1" applyBorder="1" applyAlignment="1" applyProtection="1">
      <alignment horizontal="center" vertical="center"/>
    </xf>
    <xf numFmtId="3" fontId="5" fillId="0" borderId="175" xfId="1" applyNumberFormat="1" applyFont="1" applyBorder="1" applyAlignment="1" applyProtection="1">
      <alignment horizontal="center" vertical="center"/>
    </xf>
    <xf numFmtId="3" fontId="5" fillId="0" borderId="163" xfId="0" applyNumberFormat="1" applyFont="1" applyBorder="1" applyProtection="1">
      <alignment vertical="center"/>
      <protection hidden="1"/>
    </xf>
    <xf numFmtId="3" fontId="5" fillId="0" borderId="150" xfId="0" applyNumberFormat="1" applyFont="1" applyBorder="1" applyProtection="1">
      <alignment vertical="center"/>
      <protection hidden="1"/>
    </xf>
    <xf numFmtId="3" fontId="5" fillId="0" borderId="151" xfId="0" applyNumberFormat="1" applyFont="1" applyBorder="1" applyProtection="1">
      <alignment vertical="center"/>
      <protection hidden="1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176" fontId="4" fillId="2" borderId="146" xfId="0" applyNumberFormat="1" applyFont="1" applyFill="1" applyBorder="1" applyAlignment="1">
      <alignment horizontal="center" vertical="center"/>
    </xf>
    <xf numFmtId="176" fontId="4" fillId="2" borderId="148" xfId="0" applyNumberFormat="1" applyFont="1" applyFill="1" applyBorder="1" applyAlignment="1">
      <alignment horizontal="center" vertical="center"/>
    </xf>
    <xf numFmtId="3" fontId="5" fillId="0" borderId="162" xfId="1" applyNumberFormat="1" applyFont="1" applyBorder="1" applyAlignment="1" applyProtection="1">
      <alignment vertical="center"/>
      <protection hidden="1"/>
    </xf>
    <xf numFmtId="3" fontId="5" fillId="0" borderId="147" xfId="1" applyNumberFormat="1" applyFont="1" applyBorder="1" applyAlignment="1" applyProtection="1">
      <alignment vertical="center"/>
      <protection hidden="1"/>
    </xf>
    <xf numFmtId="3" fontId="5" fillId="0" borderId="158" xfId="1" applyNumberFormat="1" applyFont="1" applyBorder="1" applyAlignment="1" applyProtection="1">
      <alignment vertical="center"/>
      <protection hidden="1"/>
    </xf>
    <xf numFmtId="3" fontId="5" fillId="0" borderId="172" xfId="1" applyNumberFormat="1" applyFont="1" applyBorder="1" applyAlignment="1" applyProtection="1">
      <alignment vertical="center"/>
      <protection hidden="1"/>
    </xf>
    <xf numFmtId="3" fontId="5" fillId="0" borderId="173" xfId="1" applyNumberFormat="1" applyFont="1" applyBorder="1" applyAlignment="1" applyProtection="1">
      <alignment vertical="center"/>
      <protection hidden="1"/>
    </xf>
    <xf numFmtId="3" fontId="5" fillId="0" borderId="162" xfId="0" applyNumberFormat="1" applyFont="1" applyBorder="1" applyProtection="1">
      <alignment vertical="center"/>
      <protection hidden="1"/>
    </xf>
    <xf numFmtId="3" fontId="5" fillId="0" borderId="147" xfId="0" applyNumberFormat="1" applyFont="1" applyBorder="1" applyProtection="1">
      <alignment vertical="center"/>
      <protection hidden="1"/>
    </xf>
    <xf numFmtId="3" fontId="5" fillId="0" borderId="148" xfId="0" applyNumberFormat="1" applyFont="1" applyBorder="1" applyProtection="1">
      <alignment vertical="center"/>
      <protection hidden="1"/>
    </xf>
    <xf numFmtId="0" fontId="5" fillId="2" borderId="146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" fontId="5" fillId="0" borderId="172" xfId="1" applyNumberFormat="1" applyFont="1" applyBorder="1" applyAlignment="1" applyProtection="1">
      <alignment horizontal="center" vertical="center"/>
    </xf>
    <xf numFmtId="3" fontId="5" fillId="0" borderId="147" xfId="1" applyNumberFormat="1" applyFont="1" applyBorder="1" applyAlignment="1" applyProtection="1">
      <alignment horizontal="center" vertical="center"/>
    </xf>
    <xf numFmtId="3" fontId="5" fillId="0" borderId="173" xfId="1" applyNumberFormat="1" applyFont="1" applyBorder="1" applyAlignment="1" applyProtection="1">
      <alignment horizontal="center" vertical="center"/>
    </xf>
    <xf numFmtId="9" fontId="4" fillId="2" borderId="143" xfId="0" applyNumberFormat="1" applyFont="1" applyFill="1" applyBorder="1" applyAlignment="1">
      <alignment horizontal="center" vertical="center"/>
    </xf>
    <xf numFmtId="0" fontId="4" fillId="2" borderId="145" xfId="0" applyFont="1" applyFill="1" applyBorder="1" applyAlignment="1">
      <alignment horizontal="center" vertical="center"/>
    </xf>
    <xf numFmtId="3" fontId="5" fillId="0" borderId="161" xfId="1" applyNumberFormat="1" applyFont="1" applyBorder="1" applyAlignment="1" applyProtection="1">
      <alignment vertical="center"/>
      <protection hidden="1"/>
    </xf>
    <xf numFmtId="3" fontId="5" fillId="0" borderId="144" xfId="1" applyNumberFormat="1" applyFont="1" applyBorder="1" applyAlignment="1" applyProtection="1">
      <alignment vertical="center"/>
      <protection hidden="1"/>
    </xf>
    <xf numFmtId="3" fontId="5" fillId="0" borderId="157" xfId="1" applyNumberFormat="1" applyFont="1" applyBorder="1" applyAlignment="1" applyProtection="1">
      <alignment vertical="center"/>
      <protection hidden="1"/>
    </xf>
    <xf numFmtId="3" fontId="5" fillId="0" borderId="170" xfId="1" applyNumberFormat="1" applyFont="1" applyBorder="1" applyAlignment="1" applyProtection="1">
      <alignment vertical="center"/>
      <protection hidden="1"/>
    </xf>
    <xf numFmtId="3" fontId="5" fillId="0" borderId="171" xfId="1" applyNumberFormat="1" applyFont="1" applyBorder="1" applyAlignment="1" applyProtection="1">
      <alignment vertical="center"/>
      <protection hidden="1"/>
    </xf>
    <xf numFmtId="3" fontId="5" fillId="0" borderId="161" xfId="0" applyNumberFormat="1" applyFont="1" applyBorder="1" applyProtection="1">
      <alignment vertical="center"/>
      <protection hidden="1"/>
    </xf>
    <xf numFmtId="3" fontId="5" fillId="0" borderId="144" xfId="0" applyNumberFormat="1" applyFont="1" applyBorder="1" applyProtection="1">
      <alignment vertical="center"/>
      <protection hidden="1"/>
    </xf>
    <xf numFmtId="3" fontId="5" fillId="0" borderId="145" xfId="0" applyNumberFormat="1" applyFont="1" applyBorder="1" applyProtection="1">
      <alignment vertical="center"/>
      <protection hidden="1"/>
    </xf>
    <xf numFmtId="0" fontId="5" fillId="2" borderId="33" xfId="0" applyFont="1" applyFill="1" applyBorder="1" applyAlignment="1">
      <alignment horizontal="center" vertical="center"/>
    </xf>
    <xf numFmtId="177" fontId="5" fillId="0" borderId="57" xfId="0" applyNumberFormat="1" applyFont="1" applyBorder="1" applyAlignment="1" applyProtection="1">
      <alignment horizontal="center" vertical="center"/>
      <protection locked="0"/>
    </xf>
    <xf numFmtId="177" fontId="5" fillId="0" borderId="64" xfId="0" applyNumberFormat="1" applyFont="1" applyBorder="1" applyAlignment="1" applyProtection="1">
      <alignment horizontal="center" vertical="center"/>
      <protection locked="0"/>
    </xf>
    <xf numFmtId="0" fontId="5" fillId="0" borderId="92" xfId="0" applyFont="1" applyBorder="1" applyAlignment="1" applyProtection="1">
      <alignment vertical="center" shrinkToFit="1"/>
      <protection locked="0"/>
    </xf>
    <xf numFmtId="0" fontId="5" fillId="0" borderId="58" xfId="0" applyFont="1" applyBorder="1" applyAlignment="1" applyProtection="1">
      <alignment vertical="center" shrinkToFit="1"/>
      <protection locked="0"/>
    </xf>
    <xf numFmtId="0" fontId="5" fillId="0" borderId="64" xfId="0" applyFont="1" applyBorder="1" applyAlignment="1" applyProtection="1">
      <alignment vertical="center" shrinkToFit="1"/>
      <protection locked="0"/>
    </xf>
    <xf numFmtId="182" fontId="5" fillId="0" borderId="95" xfId="1" applyNumberFormat="1" applyFont="1" applyBorder="1" applyAlignment="1" applyProtection="1">
      <alignment vertical="center" shrinkToFit="1"/>
      <protection locked="0"/>
    </xf>
    <xf numFmtId="182" fontId="5" fillId="0" borderId="47" xfId="1" applyNumberFormat="1" applyFont="1" applyBorder="1" applyAlignment="1" applyProtection="1">
      <alignment vertical="center" shrinkToFit="1"/>
      <protection locked="0"/>
    </xf>
    <xf numFmtId="182" fontId="5" fillId="0" borderId="49" xfId="1" applyNumberFormat="1" applyFont="1" applyBorder="1" applyAlignment="1" applyProtection="1">
      <alignment vertical="center" shrinkToFit="1"/>
      <protection locked="0"/>
    </xf>
    <xf numFmtId="3" fontId="4" fillId="0" borderId="95" xfId="1" applyNumberFormat="1" applyFont="1" applyBorder="1" applyAlignment="1" applyProtection="1">
      <alignment vertical="center"/>
      <protection locked="0"/>
    </xf>
    <xf numFmtId="3" fontId="4" fillId="0" borderId="47" xfId="1" applyNumberFormat="1" applyFont="1" applyBorder="1" applyAlignment="1" applyProtection="1">
      <alignment vertical="center"/>
      <protection locked="0"/>
    </xf>
    <xf numFmtId="3" fontId="4" fillId="0" borderId="48" xfId="1" applyNumberFormat="1" applyFont="1" applyBorder="1" applyAlignment="1" applyProtection="1">
      <alignment vertical="center"/>
      <protection locked="0"/>
    </xf>
    <xf numFmtId="179" fontId="5" fillId="0" borderId="38" xfId="2" applyNumberFormat="1" applyFont="1" applyFill="1" applyBorder="1" applyAlignment="1" applyProtection="1">
      <alignment horizontal="center" vertical="center" shrinkToFit="1"/>
      <protection locked="0"/>
    </xf>
    <xf numFmtId="179" fontId="5" fillId="0" borderId="39" xfId="2" applyNumberFormat="1" applyFont="1" applyFill="1" applyBorder="1" applyAlignment="1" applyProtection="1">
      <alignment horizontal="center" vertical="center" shrinkToFit="1"/>
      <protection locked="0"/>
    </xf>
    <xf numFmtId="179" fontId="5" fillId="0" borderId="40" xfId="2" applyNumberFormat="1" applyFont="1" applyFill="1" applyBorder="1" applyAlignment="1" applyProtection="1">
      <alignment horizontal="center" vertical="center" shrinkToFit="1"/>
      <protection locked="0"/>
    </xf>
    <xf numFmtId="3" fontId="4" fillId="0" borderId="209" xfId="1" applyNumberFormat="1" applyFont="1" applyBorder="1" applyAlignment="1" applyProtection="1">
      <alignment vertical="center"/>
      <protection hidden="1"/>
    </xf>
    <xf numFmtId="3" fontId="4" fillId="0" borderId="97" xfId="1" applyNumberFormat="1" applyFont="1" applyBorder="1" applyAlignment="1" applyProtection="1">
      <alignment vertical="center"/>
      <protection hidden="1"/>
    </xf>
    <xf numFmtId="3" fontId="4" fillId="0" borderId="210" xfId="1" applyNumberFormat="1" applyFont="1" applyBorder="1" applyAlignment="1" applyProtection="1">
      <alignment vertical="center"/>
      <protection hidden="1"/>
    </xf>
    <xf numFmtId="3" fontId="4" fillId="0" borderId="57" xfId="0" applyNumberFormat="1" applyFont="1" applyBorder="1" applyProtection="1">
      <alignment vertical="center"/>
      <protection locked="0"/>
    </xf>
    <xf numFmtId="3" fontId="4" fillId="0" borderId="58" xfId="0" applyNumberFormat="1" applyFont="1" applyBorder="1" applyProtection="1">
      <alignment vertical="center"/>
      <protection locked="0"/>
    </xf>
    <xf numFmtId="3" fontId="4" fillId="0" borderId="59" xfId="0" applyNumberFormat="1" applyFont="1" applyBorder="1" applyProtection="1">
      <alignment vertical="center"/>
      <protection locked="0"/>
    </xf>
    <xf numFmtId="38" fontId="8" fillId="0" borderId="197" xfId="1" applyFont="1" applyBorder="1" applyAlignment="1" applyProtection="1">
      <alignment vertical="center"/>
      <protection hidden="1"/>
    </xf>
    <xf numFmtId="38" fontId="6" fillId="0" borderId="197" xfId="1" applyFont="1" applyBorder="1" applyAlignment="1" applyProtection="1">
      <alignment vertical="center"/>
      <protection hidden="1"/>
    </xf>
    <xf numFmtId="0" fontId="4" fillId="2" borderId="34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211" xfId="0" applyFont="1" applyFill="1" applyBorder="1" applyAlignment="1">
      <alignment horizontal="center" vertical="center"/>
    </xf>
    <xf numFmtId="0" fontId="4" fillId="2" borderId="137" xfId="0" applyFont="1" applyFill="1" applyBorder="1" applyAlignment="1">
      <alignment horizontal="center" vertical="center"/>
    </xf>
    <xf numFmtId="0" fontId="4" fillId="2" borderId="212" xfId="0" applyFont="1" applyFill="1" applyBorder="1" applyAlignment="1">
      <alignment horizontal="center" vertical="center"/>
    </xf>
    <xf numFmtId="0" fontId="4" fillId="2" borderId="197" xfId="0" applyFont="1" applyFill="1" applyBorder="1" applyAlignment="1">
      <alignment horizontal="center" vertical="center"/>
    </xf>
    <xf numFmtId="177" fontId="4" fillId="0" borderId="90" xfId="0" applyNumberFormat="1" applyFont="1" applyBorder="1" applyAlignment="1" applyProtection="1">
      <alignment horizontal="center" vertical="center"/>
      <protection locked="0"/>
    </xf>
    <xf numFmtId="177" fontId="4" fillId="0" borderId="91" xfId="0" applyNumberFormat="1" applyFont="1" applyBorder="1" applyAlignment="1" applyProtection="1">
      <alignment horizontal="center" vertical="center"/>
      <protection locked="0"/>
    </xf>
    <xf numFmtId="38" fontId="6" fillId="0" borderId="38" xfId="1" applyFont="1" applyBorder="1" applyAlignment="1" applyProtection="1">
      <alignment vertical="center"/>
      <protection locked="0"/>
    </xf>
    <xf numFmtId="38" fontId="6" fillId="0" borderId="39" xfId="1" applyFont="1" applyBorder="1" applyAlignment="1" applyProtection="1">
      <alignment vertical="center"/>
      <protection locked="0"/>
    </xf>
    <xf numFmtId="38" fontId="6" fillId="0" borderId="40" xfId="1" applyFont="1" applyBorder="1" applyAlignment="1" applyProtection="1">
      <alignment vertical="center"/>
      <protection locked="0"/>
    </xf>
    <xf numFmtId="38" fontId="6" fillId="0" borderId="43" xfId="1" applyFont="1" applyBorder="1" applyAlignment="1" applyProtection="1">
      <alignment vertical="center"/>
      <protection locked="0"/>
    </xf>
    <xf numFmtId="38" fontId="6" fillId="0" borderId="44" xfId="1" applyFont="1" applyBorder="1" applyAlignment="1" applyProtection="1">
      <alignment vertical="center"/>
      <protection locked="0"/>
    </xf>
    <xf numFmtId="38" fontId="6" fillId="0" borderId="45" xfId="1" applyFont="1" applyBorder="1" applyAlignment="1" applyProtection="1">
      <alignment vertical="center"/>
      <protection locked="0"/>
    </xf>
    <xf numFmtId="9" fontId="6" fillId="0" borderId="38" xfId="2" applyFont="1" applyFill="1" applyBorder="1" applyAlignment="1" applyProtection="1">
      <alignment horizontal="center" vertical="center" shrinkToFit="1"/>
      <protection locked="0"/>
    </xf>
    <xf numFmtId="9" fontId="6" fillId="0" borderId="39" xfId="2" applyFont="1" applyFill="1" applyBorder="1" applyAlignment="1" applyProtection="1">
      <alignment horizontal="center" vertical="center" shrinkToFit="1"/>
      <protection locked="0"/>
    </xf>
    <xf numFmtId="9" fontId="6" fillId="0" borderId="40" xfId="2" applyFont="1" applyFill="1" applyBorder="1" applyAlignment="1" applyProtection="1">
      <alignment horizontal="center" vertical="center" shrinkToFit="1"/>
      <protection locked="0"/>
    </xf>
    <xf numFmtId="9" fontId="6" fillId="0" borderId="43" xfId="2" applyFont="1" applyFill="1" applyBorder="1" applyAlignment="1" applyProtection="1">
      <alignment horizontal="center" vertical="center" shrinkToFit="1"/>
      <protection locked="0"/>
    </xf>
    <xf numFmtId="9" fontId="6" fillId="0" borderId="44" xfId="2" applyFont="1" applyFill="1" applyBorder="1" applyAlignment="1" applyProtection="1">
      <alignment horizontal="center" vertical="center" shrinkToFit="1"/>
      <protection locked="0"/>
    </xf>
    <xf numFmtId="9" fontId="6" fillId="0" borderId="45" xfId="2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>
      <alignment horizontal="center" vertical="center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0" fontId="4" fillId="0" borderId="44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vertical="center" wrapText="1"/>
      <protection locked="0"/>
    </xf>
    <xf numFmtId="0" fontId="4" fillId="2" borderId="196" xfId="0" applyFont="1" applyFill="1" applyBorder="1" applyAlignment="1">
      <alignment horizontal="center" vertical="center"/>
    </xf>
    <xf numFmtId="38" fontId="6" fillId="0" borderId="196" xfId="1" applyFont="1" applyBorder="1" applyAlignment="1" applyProtection="1">
      <alignment vertical="center"/>
      <protection hidden="1"/>
    </xf>
    <xf numFmtId="0" fontId="4" fillId="2" borderId="20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02" xfId="0" applyFont="1" applyFill="1" applyBorder="1" applyAlignment="1">
      <alignment horizontal="center" vertical="center"/>
    </xf>
    <xf numFmtId="3" fontId="4" fillId="0" borderId="205" xfId="1" applyNumberFormat="1" applyFont="1" applyBorder="1" applyAlignment="1" applyProtection="1">
      <alignment vertical="center"/>
      <protection hidden="1"/>
    </xf>
    <xf numFmtId="3" fontId="4" fillId="0" borderId="23" xfId="1" applyNumberFormat="1" applyFont="1" applyBorder="1" applyAlignment="1" applyProtection="1">
      <alignment vertical="center"/>
      <protection hidden="1"/>
    </xf>
    <xf numFmtId="3" fontId="4" fillId="0" borderId="206" xfId="1" applyNumberFormat="1" applyFont="1" applyBorder="1" applyAlignment="1" applyProtection="1">
      <alignment vertical="center"/>
      <protection hidden="1"/>
    </xf>
    <xf numFmtId="3" fontId="4" fillId="0" borderId="63" xfId="0" applyNumberFormat="1" applyFont="1" applyBorder="1" applyProtection="1">
      <alignment vertical="center"/>
      <protection locked="0"/>
    </xf>
    <xf numFmtId="3" fontId="4" fillId="0" borderId="68" xfId="0" applyNumberFormat="1" applyFont="1" applyBorder="1" applyProtection="1">
      <alignment vertical="center"/>
      <protection locked="0"/>
    </xf>
    <xf numFmtId="3" fontId="4" fillId="0" borderId="69" xfId="0" applyNumberFormat="1" applyFont="1" applyBorder="1" applyProtection="1">
      <alignment vertical="center"/>
      <protection locked="0"/>
    </xf>
    <xf numFmtId="182" fontId="5" fillId="0" borderId="93" xfId="1" applyNumberFormat="1" applyFont="1" applyBorder="1" applyAlignment="1" applyProtection="1">
      <alignment vertical="center" shrinkToFit="1"/>
      <protection locked="0"/>
    </xf>
    <xf numFmtId="182" fontId="5" fillId="0" borderId="68" xfId="1" applyNumberFormat="1" applyFont="1" applyBorder="1" applyAlignment="1" applyProtection="1">
      <alignment vertical="center" shrinkToFit="1"/>
      <protection locked="0"/>
    </xf>
    <xf numFmtId="182" fontId="5" fillId="0" borderId="50" xfId="1" applyNumberFormat="1" applyFont="1" applyBorder="1" applyAlignment="1" applyProtection="1">
      <alignment vertical="center" shrinkToFit="1"/>
      <protection locked="0"/>
    </xf>
    <xf numFmtId="3" fontId="4" fillId="0" borderId="93" xfId="1" applyNumberFormat="1" applyFont="1" applyBorder="1" applyAlignment="1" applyProtection="1">
      <alignment vertical="center"/>
      <protection locked="0"/>
    </xf>
    <xf numFmtId="3" fontId="4" fillId="0" borderId="68" xfId="1" applyNumberFormat="1" applyFont="1" applyBorder="1" applyAlignment="1" applyProtection="1">
      <alignment vertical="center"/>
      <protection locked="0"/>
    </xf>
    <xf numFmtId="3" fontId="4" fillId="0" borderId="69" xfId="1" applyNumberFormat="1" applyFont="1" applyBorder="1" applyAlignment="1" applyProtection="1">
      <alignment vertical="center"/>
      <protection locked="0"/>
    </xf>
    <xf numFmtId="179" fontId="5" fillId="0" borderId="63" xfId="2" applyNumberFormat="1" applyFont="1" applyFill="1" applyBorder="1" applyAlignment="1" applyProtection="1">
      <alignment horizontal="center" vertical="center" shrinkToFit="1"/>
      <protection locked="0"/>
    </xf>
    <xf numFmtId="179" fontId="5" fillId="0" borderId="68" xfId="2" applyNumberFormat="1" applyFont="1" applyFill="1" applyBorder="1" applyAlignment="1" applyProtection="1">
      <alignment horizontal="center" vertical="center" shrinkToFit="1"/>
      <protection locked="0"/>
    </xf>
    <xf numFmtId="179" fontId="5" fillId="0" borderId="69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63" xfId="0" applyNumberFormat="1" applyFont="1" applyBorder="1" applyAlignment="1" applyProtection="1">
      <alignment horizontal="center" vertical="center"/>
      <protection locked="0"/>
    </xf>
    <xf numFmtId="177" fontId="5" fillId="0" borderId="50" xfId="0" applyNumberFormat="1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 applyProtection="1">
      <alignment vertical="center" shrinkToFit="1"/>
      <protection locked="0"/>
    </xf>
    <xf numFmtId="0" fontId="5" fillId="0" borderId="68" xfId="0" applyFont="1" applyBorder="1" applyAlignment="1" applyProtection="1">
      <alignment vertical="center" shrinkToFit="1"/>
      <protection locked="0"/>
    </xf>
    <xf numFmtId="0" fontId="5" fillId="0" borderId="50" xfId="0" applyFont="1" applyBorder="1" applyAlignment="1" applyProtection="1">
      <alignment vertical="center" shrinkToFit="1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38" fontId="4" fillId="0" borderId="205" xfId="1" applyFont="1" applyBorder="1" applyAlignment="1" applyProtection="1">
      <alignment vertical="center"/>
      <protection hidden="1"/>
    </xf>
    <xf numFmtId="38" fontId="4" fillId="0" borderId="23" xfId="1" applyFont="1" applyBorder="1" applyAlignment="1" applyProtection="1">
      <alignment vertical="center"/>
      <protection hidden="1"/>
    </xf>
    <xf numFmtId="38" fontId="4" fillId="0" borderId="206" xfId="1" applyFont="1" applyBorder="1" applyAlignment="1" applyProtection="1">
      <alignment vertical="center"/>
      <protection hidden="1"/>
    </xf>
    <xf numFmtId="177" fontId="5" fillId="0" borderId="60" xfId="0" applyNumberFormat="1" applyFont="1" applyBorder="1" applyAlignment="1" applyProtection="1">
      <alignment horizontal="center" vertical="center"/>
      <protection locked="0"/>
    </xf>
    <xf numFmtId="177" fontId="5" fillId="0" borderId="51" xfId="0" applyNumberFormat="1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vertical="center" shrinkToFit="1"/>
      <protection locked="0"/>
    </xf>
    <xf numFmtId="0" fontId="5" fillId="0" borderId="61" xfId="0" applyFont="1" applyBorder="1" applyAlignment="1" applyProtection="1">
      <alignment vertical="center" shrinkToFit="1"/>
      <protection locked="0"/>
    </xf>
    <xf numFmtId="0" fontId="5" fillId="0" borderId="51" xfId="0" applyFont="1" applyBorder="1" applyAlignment="1" applyProtection="1">
      <alignment vertical="center" shrinkToFit="1"/>
      <protection locked="0"/>
    </xf>
    <xf numFmtId="182" fontId="5" fillId="0" borderId="94" xfId="1" applyNumberFormat="1" applyFont="1" applyBorder="1" applyAlignment="1" applyProtection="1">
      <alignment vertical="center" shrinkToFit="1"/>
      <protection locked="0"/>
    </xf>
    <xf numFmtId="182" fontId="5" fillId="0" borderId="61" xfId="1" applyNumberFormat="1" applyFont="1" applyBorder="1" applyAlignment="1" applyProtection="1">
      <alignment vertical="center" shrinkToFit="1"/>
      <protection locked="0"/>
    </xf>
    <xf numFmtId="182" fontId="5" fillId="0" borderId="51" xfId="1" applyNumberFormat="1" applyFont="1" applyBorder="1" applyAlignment="1" applyProtection="1">
      <alignment vertical="center" shrinkToFit="1"/>
      <protection locked="0"/>
    </xf>
    <xf numFmtId="3" fontId="4" fillId="0" borderId="94" xfId="1" applyNumberFormat="1" applyFont="1" applyBorder="1" applyAlignment="1" applyProtection="1">
      <alignment vertical="center"/>
      <protection locked="0"/>
    </xf>
    <xf numFmtId="3" fontId="4" fillId="0" borderId="61" xfId="1" applyNumberFormat="1" applyFont="1" applyBorder="1" applyAlignment="1" applyProtection="1">
      <alignment vertical="center"/>
      <protection locked="0"/>
    </xf>
    <xf numFmtId="3" fontId="4" fillId="0" borderId="62" xfId="1" applyNumberFormat="1" applyFont="1" applyBorder="1" applyAlignment="1" applyProtection="1">
      <alignment vertical="center"/>
      <protection locked="0"/>
    </xf>
    <xf numFmtId="179" fontId="5" fillId="0" borderId="60" xfId="2" applyNumberFormat="1" applyFont="1" applyFill="1" applyBorder="1" applyAlignment="1" applyProtection="1">
      <alignment horizontal="center" vertical="center" shrinkToFit="1"/>
      <protection locked="0"/>
    </xf>
    <xf numFmtId="179" fontId="5" fillId="0" borderId="61" xfId="2" applyNumberFormat="1" applyFont="1" applyFill="1" applyBorder="1" applyAlignment="1" applyProtection="1">
      <alignment horizontal="center" vertical="center" shrinkToFit="1"/>
      <protection locked="0"/>
    </xf>
    <xf numFmtId="179" fontId="5" fillId="0" borderId="62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6" fillId="0" borderId="123" xfId="0" applyNumberFormat="1" applyFont="1" applyBorder="1" applyProtection="1">
      <alignment vertical="center"/>
      <protection locked="0"/>
    </xf>
    <xf numFmtId="3" fontId="6" fillId="0" borderId="81" xfId="0" applyNumberFormat="1" applyFont="1" applyBorder="1" applyProtection="1">
      <alignment vertical="center"/>
      <protection locked="0"/>
    </xf>
    <xf numFmtId="3" fontId="6" fillId="0" borderId="124" xfId="0" applyNumberFormat="1" applyFont="1" applyBorder="1" applyProtection="1">
      <alignment vertical="center"/>
      <protection locked="0"/>
    </xf>
    <xf numFmtId="3" fontId="6" fillId="0" borderId="125" xfId="0" applyNumberFormat="1" applyFont="1" applyBorder="1" applyProtection="1">
      <alignment vertical="center"/>
      <protection locked="0"/>
    </xf>
    <xf numFmtId="3" fontId="6" fillId="0" borderId="97" xfId="0" applyNumberFormat="1" applyFont="1" applyBorder="1" applyProtection="1">
      <alignment vertical="center"/>
      <protection locked="0"/>
    </xf>
    <xf numFmtId="3" fontId="6" fillId="0" borderId="126" xfId="0" applyNumberFormat="1" applyFont="1" applyBorder="1" applyProtection="1">
      <alignment vertical="center"/>
      <protection locked="0"/>
    </xf>
    <xf numFmtId="9" fontId="6" fillId="0" borderId="81" xfId="2" applyFont="1" applyFill="1" applyBorder="1" applyAlignment="1" applyProtection="1">
      <alignment horizontal="center" vertical="center" shrinkToFit="1"/>
      <protection hidden="1"/>
    </xf>
    <xf numFmtId="9" fontId="6" fillId="0" borderId="96" xfId="2" applyFont="1" applyFill="1" applyBorder="1" applyAlignment="1" applyProtection="1">
      <alignment horizontal="center" vertical="center" shrinkToFit="1"/>
      <protection hidden="1"/>
    </xf>
    <xf numFmtId="9" fontId="6" fillId="0" borderId="97" xfId="2" applyFont="1" applyFill="1" applyBorder="1" applyAlignment="1" applyProtection="1">
      <alignment horizontal="center" vertical="center" shrinkToFit="1"/>
      <protection hidden="1"/>
    </xf>
    <xf numFmtId="9" fontId="6" fillId="0" borderId="85" xfId="2" applyFont="1" applyFill="1" applyBorder="1" applyAlignment="1" applyProtection="1">
      <alignment horizontal="center" vertical="center" shrinkToFit="1"/>
      <protection hidden="1"/>
    </xf>
    <xf numFmtId="4" fontId="6" fillId="0" borderId="70" xfId="0" applyNumberFormat="1" applyFont="1" applyBorder="1" applyProtection="1">
      <alignment vertical="center"/>
      <protection hidden="1"/>
    </xf>
    <xf numFmtId="4" fontId="6" fillId="0" borderId="2" xfId="0" applyNumberFormat="1" applyFont="1" applyBorder="1" applyProtection="1">
      <alignment vertical="center"/>
      <protection hidden="1"/>
    </xf>
    <xf numFmtId="4" fontId="6" fillId="0" borderId="71" xfId="0" applyNumberFormat="1" applyFont="1" applyBorder="1" applyProtection="1">
      <alignment vertical="center"/>
      <protection hidden="1"/>
    </xf>
    <xf numFmtId="4" fontId="6" fillId="0" borderId="72" xfId="0" applyNumberFormat="1" applyFont="1" applyBorder="1" applyProtection="1">
      <alignment vertical="center"/>
      <protection hidden="1"/>
    </xf>
    <xf numFmtId="4" fontId="6" fillId="0" borderId="21" xfId="0" applyNumberFormat="1" applyFont="1" applyBorder="1" applyProtection="1">
      <alignment vertical="center"/>
      <protection hidden="1"/>
    </xf>
    <xf numFmtId="4" fontId="6" fillId="0" borderId="73" xfId="0" applyNumberFormat="1" applyFont="1" applyBorder="1" applyProtection="1">
      <alignment vertical="center"/>
      <protection hidden="1"/>
    </xf>
    <xf numFmtId="0" fontId="6" fillId="0" borderId="98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6" fillId="0" borderId="97" xfId="0" applyFont="1" applyBorder="1" applyAlignment="1" applyProtection="1">
      <alignment horizontal="center" vertical="center"/>
      <protection locked="0"/>
    </xf>
    <xf numFmtId="3" fontId="6" fillId="0" borderId="127" xfId="0" applyNumberFormat="1" applyFont="1" applyBorder="1" applyProtection="1">
      <alignment vertical="center"/>
      <protection hidden="1"/>
    </xf>
    <xf numFmtId="3" fontId="6" fillId="0" borderId="2" xfId="0" applyNumberFormat="1" applyFont="1" applyBorder="1" applyProtection="1">
      <alignment vertical="center"/>
      <protection hidden="1"/>
    </xf>
    <xf numFmtId="3" fontId="6" fillId="0" borderId="128" xfId="0" applyNumberFormat="1" applyFont="1" applyBorder="1" applyProtection="1">
      <alignment vertical="center"/>
      <protection hidden="1"/>
    </xf>
    <xf numFmtId="3" fontId="6" fillId="0" borderId="108" xfId="0" applyNumberFormat="1" applyFont="1" applyBorder="1" applyProtection="1">
      <alignment vertical="center"/>
      <protection hidden="1"/>
    </xf>
    <xf numFmtId="3" fontId="6" fillId="0" borderId="21" xfId="0" applyNumberFormat="1" applyFont="1" applyBorder="1" applyProtection="1">
      <alignment vertical="center"/>
      <protection hidden="1"/>
    </xf>
    <xf numFmtId="3" fontId="6" fillId="0" borderId="109" xfId="0" applyNumberFormat="1" applyFont="1" applyBorder="1" applyProtection="1">
      <alignment vertical="center"/>
      <protection hidden="1"/>
    </xf>
    <xf numFmtId="3" fontId="6" fillId="0" borderId="81" xfId="0" applyNumberFormat="1" applyFont="1" applyBorder="1" applyProtection="1">
      <alignment vertical="center"/>
      <protection hidden="1"/>
    </xf>
    <xf numFmtId="3" fontId="6" fillId="0" borderId="99" xfId="0" applyNumberFormat="1" applyFont="1" applyBorder="1" applyProtection="1">
      <alignment vertical="center"/>
      <protection hidden="1"/>
    </xf>
    <xf numFmtId="3" fontId="6" fillId="0" borderId="97" xfId="0" applyNumberFormat="1" applyFont="1" applyBorder="1" applyProtection="1">
      <alignment vertical="center"/>
      <protection hidden="1"/>
    </xf>
    <xf numFmtId="3" fontId="6" fillId="0" borderId="100" xfId="0" applyNumberFormat="1" applyFont="1" applyBorder="1" applyProtection="1">
      <alignment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207" xfId="1" applyNumberFormat="1" applyFont="1" applyBorder="1" applyAlignment="1" applyProtection="1">
      <alignment vertical="center"/>
      <protection hidden="1"/>
    </xf>
    <xf numFmtId="3" fontId="4" fillId="0" borderId="25" xfId="1" applyNumberFormat="1" applyFont="1" applyBorder="1" applyAlignment="1" applyProtection="1">
      <alignment vertical="center"/>
      <protection hidden="1"/>
    </xf>
    <xf numFmtId="3" fontId="4" fillId="0" borderId="208" xfId="1" applyNumberFormat="1" applyFont="1" applyBorder="1" applyAlignment="1" applyProtection="1">
      <alignment vertical="center"/>
      <protection hidden="1"/>
    </xf>
    <xf numFmtId="3" fontId="4" fillId="0" borderId="60" xfId="0" applyNumberFormat="1" applyFont="1" applyBorder="1" applyProtection="1">
      <alignment vertical="center"/>
      <protection locked="0"/>
    </xf>
    <xf numFmtId="3" fontId="4" fillId="0" borderId="61" xfId="0" applyNumberFormat="1" applyFont="1" applyBorder="1" applyProtection="1">
      <alignment vertical="center"/>
      <protection locked="0"/>
    </xf>
    <xf numFmtId="3" fontId="4" fillId="0" borderId="62" xfId="0" applyNumberFormat="1" applyFont="1" applyBorder="1" applyProtection="1">
      <alignment vertical="center"/>
      <protection locked="0"/>
    </xf>
    <xf numFmtId="0" fontId="5" fillId="2" borderId="120" xfId="0" applyFont="1" applyFill="1" applyBorder="1" applyAlignment="1">
      <alignment horizontal="center" vertical="center" textRotation="255" shrinkToFit="1"/>
    </xf>
    <xf numFmtId="0" fontId="5" fillId="2" borderId="121" xfId="0" applyFont="1" applyFill="1" applyBorder="1" applyAlignment="1">
      <alignment horizontal="center" vertical="center" textRotation="255" shrinkToFit="1"/>
    </xf>
    <xf numFmtId="0" fontId="5" fillId="2" borderId="122" xfId="0" applyFont="1" applyFill="1" applyBorder="1" applyAlignment="1">
      <alignment horizontal="center" vertical="center" textRotation="255" shrinkToFit="1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0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38" fontId="4" fillId="0" borderId="207" xfId="1" applyFont="1" applyBorder="1" applyAlignment="1" applyProtection="1">
      <alignment vertical="center"/>
      <protection hidden="1"/>
    </xf>
    <xf numFmtId="38" fontId="4" fillId="0" borderId="25" xfId="1" applyFont="1" applyBorder="1" applyAlignment="1" applyProtection="1">
      <alignment vertical="center"/>
      <protection hidden="1"/>
    </xf>
    <xf numFmtId="38" fontId="4" fillId="0" borderId="208" xfId="1" applyFont="1" applyBorder="1" applyAlignment="1" applyProtection="1">
      <alignment vertical="center"/>
      <protection hidden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7" xfId="0" applyFont="1" applyBorder="1" applyProtection="1">
      <alignment vertical="center"/>
      <protection locked="0"/>
    </xf>
    <xf numFmtId="0" fontId="4" fillId="0" borderId="118" xfId="0" applyFont="1" applyBorder="1" applyProtection="1">
      <alignment vertical="center"/>
      <protection locked="0"/>
    </xf>
    <xf numFmtId="0" fontId="4" fillId="0" borderId="119" xfId="0" applyFont="1" applyBorder="1" applyProtection="1">
      <alignment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6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117" xfId="0" applyFont="1" applyBorder="1">
      <alignment vertical="center"/>
    </xf>
    <xf numFmtId="0" fontId="4" fillId="0" borderId="118" xfId="0" applyFont="1" applyBorder="1">
      <alignment vertical="center"/>
    </xf>
    <xf numFmtId="0" fontId="4" fillId="0" borderId="119" xfId="0" applyFont="1" applyBorder="1">
      <alignment vertical="center"/>
    </xf>
    <xf numFmtId="0" fontId="4" fillId="0" borderId="26" xfId="0" applyFont="1" applyBorder="1">
      <alignment vertical="center"/>
    </xf>
    <xf numFmtId="0" fontId="5" fillId="0" borderId="0" xfId="0" applyFont="1" applyAlignment="1">
      <alignment horizontal="right"/>
    </xf>
    <xf numFmtId="0" fontId="5" fillId="0" borderId="81" xfId="0" applyFont="1" applyBorder="1" applyAlignment="1">
      <alignment horizontal="right"/>
    </xf>
    <xf numFmtId="0" fontId="5" fillId="0" borderId="92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38" fontId="4" fillId="0" borderId="209" xfId="1" applyFont="1" applyBorder="1" applyAlignment="1" applyProtection="1">
      <alignment vertical="center"/>
      <protection hidden="1"/>
    </xf>
    <xf numFmtId="38" fontId="4" fillId="0" borderId="97" xfId="1" applyFont="1" applyBorder="1" applyAlignment="1" applyProtection="1">
      <alignment vertical="center"/>
      <protection hidden="1"/>
    </xf>
    <xf numFmtId="38" fontId="4" fillId="0" borderId="210" xfId="1" applyFont="1" applyBorder="1" applyAlignment="1" applyProtection="1">
      <alignment vertical="center"/>
      <protection hidden="1"/>
    </xf>
    <xf numFmtId="3" fontId="4" fillId="0" borderId="213" xfId="1" applyNumberFormat="1" applyFont="1" applyBorder="1" applyAlignment="1" applyProtection="1">
      <alignment vertical="center"/>
      <protection hidden="1"/>
    </xf>
    <xf numFmtId="3" fontId="4" fillId="0" borderId="214" xfId="1" applyNumberFormat="1" applyFont="1" applyBorder="1" applyAlignment="1" applyProtection="1">
      <alignment vertical="center"/>
      <protection hidden="1"/>
    </xf>
    <xf numFmtId="3" fontId="4" fillId="0" borderId="215" xfId="1" applyNumberFormat="1" applyFont="1" applyBorder="1" applyAlignment="1" applyProtection="1">
      <alignment vertical="center"/>
      <protection hidden="1"/>
    </xf>
    <xf numFmtId="0" fontId="5" fillId="2" borderId="87" xfId="0" applyFont="1" applyFill="1" applyBorder="1" applyAlignment="1">
      <alignment horizontal="center" vertical="center"/>
    </xf>
    <xf numFmtId="38" fontId="4" fillId="0" borderId="213" xfId="1" applyFont="1" applyBorder="1" applyAlignment="1" applyProtection="1">
      <alignment vertical="center"/>
      <protection hidden="1"/>
    </xf>
    <xf numFmtId="38" fontId="4" fillId="0" borderId="214" xfId="1" applyFont="1" applyBorder="1" applyAlignment="1" applyProtection="1">
      <alignment vertical="center"/>
      <protection hidden="1"/>
    </xf>
    <xf numFmtId="38" fontId="4" fillId="0" borderId="215" xfId="1" applyFont="1" applyBorder="1" applyAlignment="1" applyProtection="1">
      <alignment vertical="center"/>
      <protection hidden="1"/>
    </xf>
    <xf numFmtId="38" fontId="4" fillId="0" borderId="203" xfId="1" applyFont="1" applyBorder="1" applyAlignment="1" applyProtection="1">
      <alignment vertical="center"/>
      <protection hidden="1"/>
    </xf>
    <xf numFmtId="38" fontId="4" fillId="0" borderId="21" xfId="1" applyFont="1" applyBorder="1" applyAlignment="1" applyProtection="1">
      <alignment vertical="center"/>
      <protection hidden="1"/>
    </xf>
    <xf numFmtId="38" fontId="4" fillId="0" borderId="204" xfId="1" applyFont="1" applyBorder="1" applyAlignment="1" applyProtection="1">
      <alignment vertical="center"/>
      <protection hidden="1"/>
    </xf>
    <xf numFmtId="3" fontId="4" fillId="0" borderId="203" xfId="1" applyNumberFormat="1" applyFont="1" applyBorder="1" applyAlignment="1" applyProtection="1">
      <alignment vertical="center"/>
      <protection hidden="1"/>
    </xf>
    <xf numFmtId="3" fontId="4" fillId="0" borderId="21" xfId="1" applyNumberFormat="1" applyFont="1" applyBorder="1" applyAlignment="1" applyProtection="1">
      <alignment vertical="center"/>
      <protection hidden="1"/>
    </xf>
    <xf numFmtId="3" fontId="4" fillId="0" borderId="204" xfId="1" applyNumberFormat="1" applyFont="1" applyBorder="1" applyAlignment="1" applyProtection="1">
      <alignment vertical="center"/>
      <protection hidden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3" fontId="4" fillId="0" borderId="50" xfId="1" applyNumberFormat="1" applyFont="1" applyBorder="1" applyAlignment="1" applyProtection="1">
      <alignment vertical="center"/>
      <protection locked="0"/>
    </xf>
    <xf numFmtId="179" fontId="5" fillId="0" borderId="93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3" fontId="4" fillId="0" borderId="49" xfId="1" applyNumberFormat="1" applyFont="1" applyBorder="1" applyAlignment="1" applyProtection="1">
      <alignment vertical="center"/>
      <protection locked="0"/>
    </xf>
    <xf numFmtId="179" fontId="5" fillId="0" borderId="89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83" xfId="0" applyFont="1" applyFill="1" applyBorder="1" applyAlignment="1">
      <alignment horizontal="distributed" vertical="center"/>
    </xf>
    <xf numFmtId="0" fontId="5" fillId="2" borderId="84" xfId="0" applyFont="1" applyFill="1" applyBorder="1" applyAlignment="1">
      <alignment horizontal="distributed" vertical="center"/>
    </xf>
    <xf numFmtId="0" fontId="4" fillId="0" borderId="83" xfId="0" applyFont="1" applyBorder="1" applyProtection="1">
      <alignment vertical="center"/>
      <protection hidden="1"/>
    </xf>
    <xf numFmtId="0" fontId="4" fillId="0" borderId="84" xfId="0" applyFont="1" applyBorder="1" applyProtection="1">
      <alignment vertical="center"/>
      <protection hidden="1"/>
    </xf>
    <xf numFmtId="179" fontId="5" fillId="0" borderId="94" xfId="2" applyNumberFormat="1" applyFont="1" applyFill="1" applyBorder="1" applyAlignment="1" applyProtection="1">
      <alignment horizontal="center" vertical="center" shrinkToFit="1"/>
      <protection locked="0"/>
    </xf>
    <xf numFmtId="3" fontId="4" fillId="0" borderId="51" xfId="1" applyNumberFormat="1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38" fontId="8" fillId="0" borderId="196" xfId="1" applyFont="1" applyBorder="1" applyAlignment="1" applyProtection="1">
      <alignment vertical="center"/>
      <protection hidden="1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9" fontId="6" fillId="0" borderId="81" xfId="2" applyFont="1" applyFill="1" applyBorder="1" applyAlignment="1" applyProtection="1">
      <alignment horizontal="center" vertical="center" shrinkToFit="1"/>
      <protection locked="0"/>
    </xf>
    <xf numFmtId="9" fontId="6" fillId="0" borderId="96" xfId="2" applyFont="1" applyFill="1" applyBorder="1" applyAlignment="1" applyProtection="1">
      <alignment horizontal="center" vertical="center" shrinkToFit="1"/>
      <protection locked="0"/>
    </xf>
    <xf numFmtId="9" fontId="6" fillId="0" borderId="97" xfId="2" applyFont="1" applyFill="1" applyBorder="1" applyAlignment="1" applyProtection="1">
      <alignment horizontal="center" vertical="center" shrinkToFit="1"/>
      <protection locked="0"/>
    </xf>
    <xf numFmtId="9" fontId="6" fillId="0" borderId="85" xfId="2" applyFont="1" applyFill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9" fontId="5" fillId="0" borderId="27" xfId="2" applyFont="1" applyFill="1" applyBorder="1" applyAlignment="1" applyProtection="1">
      <alignment horizontal="center" vertical="center" shrinkToFit="1"/>
      <protection locked="0"/>
    </xf>
    <xf numFmtId="3" fontId="4" fillId="0" borderId="221" xfId="1" applyNumberFormat="1" applyFont="1" applyBorder="1" applyAlignment="1" applyProtection="1">
      <alignment vertical="center"/>
      <protection hidden="1"/>
    </xf>
    <xf numFmtId="3" fontId="4" fillId="0" borderId="147" xfId="1" applyNumberFormat="1" applyFont="1" applyBorder="1" applyAlignment="1" applyProtection="1">
      <alignment vertical="center"/>
      <protection hidden="1"/>
    </xf>
    <xf numFmtId="3" fontId="4" fillId="0" borderId="148" xfId="1" applyNumberFormat="1" applyFont="1" applyBorder="1" applyAlignment="1" applyProtection="1">
      <alignment vertical="center"/>
      <protection hidden="1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9" fontId="5" fillId="0" borderId="29" xfId="2" applyFont="1" applyFill="1" applyBorder="1" applyAlignment="1" applyProtection="1">
      <alignment horizontal="center" vertical="center" shrinkToFit="1"/>
      <protection locked="0"/>
    </xf>
    <xf numFmtId="3" fontId="4" fillId="0" borderId="222" xfId="1" applyNumberFormat="1" applyFont="1" applyBorder="1" applyAlignment="1" applyProtection="1">
      <alignment vertical="center"/>
      <protection hidden="1"/>
    </xf>
    <xf numFmtId="3" fontId="4" fillId="0" borderId="150" xfId="1" applyNumberFormat="1" applyFont="1" applyBorder="1" applyAlignment="1" applyProtection="1">
      <alignment vertical="center"/>
      <protection hidden="1"/>
    </xf>
    <xf numFmtId="3" fontId="4" fillId="0" borderId="151" xfId="1" applyNumberFormat="1" applyFont="1" applyBorder="1" applyAlignment="1" applyProtection="1">
      <alignment vertical="center"/>
      <protection hidden="1"/>
    </xf>
    <xf numFmtId="49" fontId="4" fillId="0" borderId="77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9" fontId="5" fillId="0" borderId="31" xfId="2" applyFont="1" applyFill="1" applyBorder="1" applyAlignment="1" applyProtection="1">
      <alignment horizontal="center" vertical="center" shrinkToFit="1"/>
      <protection locked="0"/>
    </xf>
    <xf numFmtId="182" fontId="5" fillId="0" borderId="92" xfId="1" applyNumberFormat="1" applyFont="1" applyBorder="1" applyAlignment="1" applyProtection="1">
      <alignment vertical="center" shrinkToFit="1"/>
      <protection locked="0"/>
    </xf>
    <xf numFmtId="182" fontId="5" fillId="0" borderId="58" xfId="1" applyNumberFormat="1" applyFont="1" applyBorder="1" applyAlignment="1" applyProtection="1">
      <alignment vertical="center" shrinkToFit="1"/>
      <protection locked="0"/>
    </xf>
    <xf numFmtId="182" fontId="5" fillId="0" borderId="64" xfId="1" applyNumberFormat="1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3" fontId="4" fillId="0" borderId="92" xfId="1" applyNumberFormat="1" applyFont="1" applyBorder="1" applyAlignment="1" applyProtection="1">
      <alignment vertical="center"/>
      <protection locked="0"/>
    </xf>
    <xf numFmtId="3" fontId="4" fillId="0" borderId="58" xfId="1" applyNumberFormat="1" applyFont="1" applyBorder="1" applyAlignment="1" applyProtection="1">
      <alignment vertical="center"/>
      <protection locked="0"/>
    </xf>
    <xf numFmtId="3" fontId="4" fillId="0" borderId="220" xfId="1" applyNumberFormat="1" applyFont="1" applyBorder="1" applyAlignment="1" applyProtection="1">
      <alignment vertical="center"/>
      <protection hidden="1"/>
    </xf>
    <xf numFmtId="3" fontId="4" fillId="0" borderId="217" xfId="1" applyNumberFormat="1" applyFont="1" applyBorder="1" applyAlignment="1" applyProtection="1">
      <alignment vertical="center"/>
      <protection hidden="1"/>
    </xf>
    <xf numFmtId="3" fontId="4" fillId="0" borderId="218" xfId="1" applyNumberFormat="1" applyFont="1" applyBorder="1" applyAlignment="1" applyProtection="1">
      <alignment vertical="center"/>
      <protection hidden="1"/>
    </xf>
    <xf numFmtId="49" fontId="4" fillId="0" borderId="85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2" borderId="13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 textRotation="255"/>
    </xf>
    <xf numFmtId="0" fontId="5" fillId="2" borderId="83" xfId="0" applyFont="1" applyFill="1" applyBorder="1" applyAlignment="1">
      <alignment horizontal="center" vertical="center" textRotation="255"/>
    </xf>
    <xf numFmtId="0" fontId="5" fillId="2" borderId="84" xfId="0" applyFont="1" applyFill="1" applyBorder="1" applyAlignment="1">
      <alignment horizontal="center" vertical="center" textRotation="255"/>
    </xf>
    <xf numFmtId="3" fontId="4" fillId="0" borderId="114" xfId="0" applyNumberFormat="1" applyFont="1" applyBorder="1" applyProtection="1">
      <alignment vertical="center"/>
      <protection hidden="1"/>
    </xf>
    <xf numFmtId="3" fontId="4" fillId="0" borderId="115" xfId="0" applyNumberFormat="1" applyFont="1" applyBorder="1" applyProtection="1">
      <alignment vertical="center"/>
      <protection hidden="1"/>
    </xf>
    <xf numFmtId="3" fontId="4" fillId="0" borderId="116" xfId="0" applyNumberFormat="1" applyFont="1" applyBorder="1" applyProtection="1">
      <alignment vertical="center"/>
      <protection hidden="1"/>
    </xf>
    <xf numFmtId="0" fontId="4" fillId="0" borderId="70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3" fontId="4" fillId="0" borderId="108" xfId="0" applyNumberFormat="1" applyFont="1" applyBorder="1" applyProtection="1">
      <alignment vertical="center"/>
      <protection hidden="1"/>
    </xf>
    <xf numFmtId="3" fontId="4" fillId="0" borderId="21" xfId="0" applyNumberFormat="1" applyFont="1" applyBorder="1" applyProtection="1">
      <alignment vertical="center"/>
      <protection hidden="1"/>
    </xf>
    <xf numFmtId="3" fontId="4" fillId="0" borderId="109" xfId="0" applyNumberFormat="1" applyFont="1" applyBorder="1" applyProtection="1">
      <alignment vertical="center"/>
      <protection hidden="1"/>
    </xf>
    <xf numFmtId="3" fontId="4" fillId="0" borderId="110" xfId="0" applyNumberFormat="1" applyFont="1" applyBorder="1" applyProtection="1">
      <alignment vertical="center"/>
      <protection hidden="1"/>
    </xf>
    <xf numFmtId="3" fontId="4" fillId="0" borderId="23" xfId="0" applyNumberFormat="1" applyFont="1" applyBorder="1" applyProtection="1">
      <alignment vertical="center"/>
      <protection hidden="1"/>
    </xf>
    <xf numFmtId="3" fontId="4" fillId="0" borderId="111" xfId="0" applyNumberFormat="1" applyFont="1" applyBorder="1" applyProtection="1">
      <alignment vertical="center"/>
      <protection hidden="1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110" xfId="0" applyNumberFormat="1" applyFont="1" applyBorder="1" applyProtection="1">
      <alignment vertical="center"/>
      <protection locked="0"/>
    </xf>
    <xf numFmtId="3" fontId="4" fillId="0" borderId="23" xfId="0" applyNumberFormat="1" applyFont="1" applyBorder="1" applyProtection="1">
      <alignment vertical="center"/>
      <protection locked="0"/>
    </xf>
    <xf numFmtId="3" fontId="4" fillId="0" borderId="111" xfId="0" applyNumberFormat="1" applyFont="1" applyBorder="1" applyProtection="1">
      <alignment vertical="center"/>
      <protection locked="0"/>
    </xf>
    <xf numFmtId="9" fontId="5" fillId="0" borderId="23" xfId="2" applyFont="1" applyFill="1" applyBorder="1" applyAlignment="1" applyProtection="1">
      <alignment horizontal="center" vertical="center" shrinkToFit="1"/>
      <protection locked="0"/>
    </xf>
    <xf numFmtId="9" fontId="5" fillId="0" borderId="75" xfId="2" applyFont="1" applyFill="1" applyBorder="1" applyAlignment="1" applyProtection="1">
      <alignment horizontal="center" vertical="center" shrinkToFit="1"/>
      <protection locked="0"/>
    </xf>
    <xf numFmtId="4" fontId="4" fillId="0" borderId="23" xfId="0" applyNumberFormat="1" applyFont="1" applyBorder="1" applyProtection="1">
      <alignment vertical="center"/>
      <protection hidden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9" fontId="5" fillId="0" borderId="25" xfId="2" applyFont="1" applyFill="1" applyBorder="1" applyAlignment="1" applyProtection="1">
      <alignment horizontal="center" vertical="center" shrinkToFit="1"/>
    </xf>
    <xf numFmtId="9" fontId="5" fillId="0" borderId="77" xfId="2" applyFont="1" applyFill="1" applyBorder="1" applyAlignment="1" applyProtection="1">
      <alignment horizontal="center" vertical="center" shrinkToFit="1"/>
    </xf>
    <xf numFmtId="4" fontId="4" fillId="0" borderId="25" xfId="0" applyNumberFormat="1" applyFont="1" applyBorder="1" applyProtection="1">
      <alignment vertical="center"/>
      <protection hidden="1"/>
    </xf>
    <xf numFmtId="3" fontId="4" fillId="0" borderId="4" xfId="0" applyNumberFormat="1" applyFont="1" applyBorder="1" applyProtection="1">
      <alignment vertical="center"/>
      <protection hidden="1"/>
    </xf>
    <xf numFmtId="3" fontId="4" fillId="0" borderId="86" xfId="0" applyNumberFormat="1" applyFont="1" applyBorder="1" applyProtection="1">
      <alignment vertical="center"/>
      <protection hidden="1"/>
    </xf>
    <xf numFmtId="0" fontId="4" fillId="0" borderId="23" xfId="0" applyFont="1" applyBorder="1" applyProtection="1">
      <alignment vertical="center"/>
      <protection hidden="1"/>
    </xf>
    <xf numFmtId="0" fontId="4" fillId="0" borderId="24" xfId="0" applyFont="1" applyBorder="1" applyProtection="1">
      <alignment vertical="center"/>
      <protection hidden="1"/>
    </xf>
    <xf numFmtId="0" fontId="4" fillId="0" borderId="21" xfId="0" applyFont="1" applyBorder="1" applyProtection="1">
      <alignment vertical="center"/>
      <protection hidden="1"/>
    </xf>
    <xf numFmtId="0" fontId="4" fillId="0" borderId="22" xfId="0" applyFont="1" applyBorder="1" applyProtection="1">
      <alignment vertical="center"/>
      <protection hidden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5" fontId="6" fillId="0" borderId="19" xfId="1" applyNumberFormat="1" applyFont="1" applyBorder="1" applyAlignment="1" applyProtection="1">
      <alignment vertical="center"/>
      <protection hidden="1"/>
    </xf>
    <xf numFmtId="5" fontId="6" fillId="0" borderId="20" xfId="1" applyNumberFormat="1" applyFont="1" applyBorder="1" applyAlignment="1" applyProtection="1">
      <alignment vertical="center"/>
      <protection hidden="1"/>
    </xf>
    <xf numFmtId="3" fontId="5" fillId="0" borderId="14" xfId="0" applyNumberFormat="1" applyFont="1" applyBorder="1" applyProtection="1">
      <alignment vertical="center"/>
      <protection hidden="1"/>
    </xf>
    <xf numFmtId="3" fontId="5" fillId="0" borderId="15" xfId="0" applyNumberFormat="1" applyFont="1" applyBorder="1" applyProtection="1">
      <alignment vertical="center"/>
      <protection hidden="1"/>
    </xf>
    <xf numFmtId="3" fontId="5" fillId="0" borderId="11" xfId="0" applyNumberFormat="1" applyFont="1" applyBorder="1" applyProtection="1">
      <alignment vertical="center"/>
      <protection hidden="1"/>
    </xf>
    <xf numFmtId="3" fontId="5" fillId="0" borderId="12" xfId="0" applyNumberFormat="1" applyFont="1" applyBorder="1" applyProtection="1">
      <alignment vertical="center"/>
      <protection hidden="1"/>
    </xf>
    <xf numFmtId="3" fontId="5" fillId="0" borderId="78" xfId="0" applyNumberFormat="1" applyFont="1" applyBorder="1" applyProtection="1">
      <alignment vertical="center"/>
      <protection hidden="1"/>
    </xf>
    <xf numFmtId="3" fontId="5" fillId="0" borderId="79" xfId="0" applyNumberFormat="1" applyFont="1" applyBorder="1" applyProtection="1">
      <alignment vertical="center"/>
      <protection hidden="1"/>
    </xf>
    <xf numFmtId="3" fontId="4" fillId="0" borderId="112" xfId="0" applyNumberFormat="1" applyFont="1" applyBorder="1" applyProtection="1">
      <alignment vertical="center"/>
      <protection hidden="1"/>
    </xf>
    <xf numFmtId="3" fontId="4" fillId="0" borderId="25" xfId="0" applyNumberFormat="1" applyFont="1" applyBorder="1" applyProtection="1">
      <alignment vertical="center"/>
      <protection hidden="1"/>
    </xf>
    <xf numFmtId="3" fontId="4" fillId="0" borderId="113" xfId="0" applyNumberFormat="1" applyFont="1" applyBorder="1" applyProtection="1">
      <alignment vertical="center"/>
      <protection hidden="1"/>
    </xf>
    <xf numFmtId="3" fontId="4" fillId="0" borderId="117" xfId="0" applyNumberFormat="1" applyFont="1" applyBorder="1" applyProtection="1">
      <alignment vertical="center"/>
      <protection hidden="1"/>
    </xf>
    <xf numFmtId="3" fontId="4" fillId="0" borderId="118" xfId="0" applyNumberFormat="1" applyFont="1" applyBorder="1" applyProtection="1">
      <alignment vertical="center"/>
      <protection hidden="1"/>
    </xf>
    <xf numFmtId="3" fontId="4" fillId="0" borderId="119" xfId="0" applyNumberFormat="1" applyFont="1" applyBorder="1" applyProtection="1">
      <alignment vertical="center"/>
      <protection hidden="1"/>
    </xf>
    <xf numFmtId="0" fontId="4" fillId="2" borderId="153" xfId="0" applyFont="1" applyFill="1" applyBorder="1" applyAlignment="1">
      <alignment horizontal="center" vertical="center"/>
    </xf>
    <xf numFmtId="3" fontId="4" fillId="0" borderId="162" xfId="1" applyNumberFormat="1" applyFont="1" applyBorder="1" applyAlignment="1" applyProtection="1">
      <alignment vertical="center"/>
      <protection hidden="1"/>
    </xf>
    <xf numFmtId="3" fontId="5" fillId="0" borderId="75" xfId="1" applyNumberFormat="1" applyFont="1" applyBorder="1" applyAlignment="1" applyProtection="1">
      <alignment vertical="center"/>
      <protection hidden="1"/>
    </xf>
    <xf numFmtId="3" fontId="5" fillId="0" borderId="11" xfId="1" applyNumberFormat="1" applyFont="1" applyBorder="1" applyAlignment="1" applyProtection="1">
      <alignment vertical="center"/>
      <protection hidden="1"/>
    </xf>
    <xf numFmtId="3" fontId="5" fillId="0" borderId="73" xfId="1" applyNumberFormat="1" applyFont="1" applyBorder="1" applyAlignment="1" applyProtection="1">
      <alignment vertical="center"/>
      <protection hidden="1"/>
    </xf>
    <xf numFmtId="3" fontId="5" fillId="0" borderId="78" xfId="1" applyNumberFormat="1" applyFont="1" applyBorder="1" applyAlignment="1" applyProtection="1">
      <alignment vertical="center"/>
      <protection hidden="1"/>
    </xf>
    <xf numFmtId="176" fontId="4" fillId="2" borderId="177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3" fontId="4" fillId="0" borderId="59" xfId="1" applyNumberFormat="1" applyFont="1" applyBorder="1" applyAlignment="1" applyProtection="1">
      <alignment vertical="center"/>
      <protection locked="0"/>
    </xf>
    <xf numFmtId="3" fontId="4" fillId="0" borderId="219" xfId="1" applyNumberFormat="1" applyFont="1" applyBorder="1" applyAlignment="1" applyProtection="1">
      <alignment vertical="center"/>
      <protection hidden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Protection="1">
      <alignment vertical="center"/>
      <protection hidden="1"/>
    </xf>
    <xf numFmtId="0" fontId="4" fillId="0" borderId="26" xfId="0" applyFont="1" applyBorder="1" applyProtection="1">
      <alignment vertical="center"/>
      <protection hidden="1"/>
    </xf>
    <xf numFmtId="3" fontId="4" fillId="0" borderId="112" xfId="0" applyNumberFormat="1" applyFont="1" applyBorder="1" applyProtection="1">
      <alignment vertical="center"/>
      <protection locked="0"/>
    </xf>
    <xf numFmtId="3" fontId="4" fillId="0" borderId="25" xfId="0" applyNumberFormat="1" applyFont="1" applyBorder="1" applyProtection="1">
      <alignment vertical="center"/>
      <protection locked="0"/>
    </xf>
    <xf numFmtId="3" fontId="4" fillId="0" borderId="113" xfId="0" applyNumberFormat="1" applyFont="1" applyBorder="1" applyProtection="1">
      <alignment vertical="center"/>
      <protection locked="0"/>
    </xf>
    <xf numFmtId="9" fontId="5" fillId="0" borderId="25" xfId="2" applyFont="1" applyFill="1" applyBorder="1" applyAlignment="1" applyProtection="1">
      <alignment horizontal="center" vertical="center" shrinkToFit="1"/>
      <protection locked="0"/>
    </xf>
    <xf numFmtId="9" fontId="5" fillId="0" borderId="77" xfId="2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3" fontId="4" fillId="0" borderId="163" xfId="1" applyNumberFormat="1" applyFont="1" applyBorder="1" applyAlignment="1" applyProtection="1">
      <alignment vertical="center"/>
      <protection hidden="1"/>
    </xf>
    <xf numFmtId="0" fontId="4" fillId="2" borderId="152" xfId="0" applyFont="1" applyFill="1" applyBorder="1" applyAlignment="1">
      <alignment horizontal="center" vertical="center"/>
    </xf>
    <xf numFmtId="3" fontId="5" fillId="0" borderId="14" xfId="1" applyNumberFormat="1" applyFont="1" applyBorder="1" applyAlignment="1" applyProtection="1">
      <alignment horizontal="center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3" fontId="4" fillId="0" borderId="108" xfId="0" applyNumberFormat="1" applyFont="1" applyBorder="1" applyProtection="1">
      <alignment vertical="center"/>
      <protection locked="0"/>
    </xf>
    <xf numFmtId="3" fontId="4" fillId="0" borderId="21" xfId="0" applyNumberFormat="1" applyFont="1" applyBorder="1" applyProtection="1">
      <alignment vertical="center"/>
      <protection locked="0"/>
    </xf>
    <xf numFmtId="3" fontId="4" fillId="0" borderId="109" xfId="0" applyNumberFormat="1" applyFont="1" applyBorder="1" applyProtection="1">
      <alignment vertical="center"/>
      <protection locked="0"/>
    </xf>
    <xf numFmtId="4" fontId="4" fillId="0" borderId="21" xfId="0" applyNumberFormat="1" applyFont="1" applyBorder="1" applyProtection="1">
      <alignment vertical="center"/>
      <protection hidden="1"/>
    </xf>
    <xf numFmtId="9" fontId="5" fillId="0" borderId="21" xfId="2" applyFont="1" applyFill="1" applyBorder="1" applyAlignment="1" applyProtection="1">
      <alignment horizontal="center" vertical="center" shrinkToFit="1"/>
      <protection locked="0"/>
    </xf>
    <xf numFmtId="9" fontId="5" fillId="0" borderId="73" xfId="2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" fontId="5" fillId="0" borderId="11" xfId="1" applyNumberFormat="1" applyFont="1" applyBorder="1" applyAlignment="1" applyProtection="1">
      <alignment horizontal="center" vertical="center"/>
    </xf>
    <xf numFmtId="3" fontId="5" fillId="0" borderId="77" xfId="1" applyNumberFormat="1" applyFont="1" applyBorder="1" applyAlignment="1" applyProtection="1">
      <alignment vertical="center"/>
      <protection hidden="1"/>
    </xf>
    <xf numFmtId="3" fontId="5" fillId="0" borderId="14" xfId="1" applyNumberFormat="1" applyFont="1" applyBorder="1" applyAlignment="1" applyProtection="1">
      <alignment vertical="center"/>
      <protection hidden="1"/>
    </xf>
    <xf numFmtId="9" fontId="4" fillId="2" borderId="176" xfId="0" applyNumberFormat="1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5" fontId="6" fillId="0" borderId="153" xfId="1" applyNumberFormat="1" applyFont="1" applyBorder="1" applyAlignment="1" applyProtection="1">
      <alignment vertical="center"/>
      <protection hidden="1"/>
    </xf>
    <xf numFmtId="5" fontId="6" fillId="0" borderId="19" xfId="0" applyNumberFormat="1" applyFont="1" applyBorder="1" applyProtection="1">
      <alignment vertical="center"/>
      <protection hidden="1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49" fontId="4" fillId="0" borderId="216" xfId="0" applyNumberFormat="1" applyFont="1" applyBorder="1" applyAlignment="1" applyProtection="1">
      <alignment horizontal="center" vertical="center"/>
      <protection locked="0"/>
    </xf>
    <xf numFmtId="49" fontId="4" fillId="0" borderId="103" xfId="0" applyNumberFormat="1" applyFont="1" applyBorder="1" applyAlignment="1" applyProtection="1">
      <alignment horizontal="center" vertical="center"/>
      <protection locked="0"/>
    </xf>
    <xf numFmtId="0" fontId="4" fillId="0" borderId="103" xfId="0" applyFont="1" applyBorder="1" applyAlignment="1" applyProtection="1">
      <alignment horizontal="center" vertical="center"/>
      <protection locked="0"/>
    </xf>
    <xf numFmtId="0" fontId="4" fillId="0" borderId="104" xfId="0" applyFont="1" applyBorder="1" applyAlignment="1" applyProtection="1">
      <alignment horizontal="center" vertical="center"/>
      <protection locked="0"/>
    </xf>
    <xf numFmtId="3" fontId="4" fillId="0" borderId="27" xfId="1" applyNumberFormat="1" applyFont="1" applyBorder="1" applyAlignment="1" applyProtection="1">
      <alignment vertical="center"/>
      <protection locked="0"/>
    </xf>
    <xf numFmtId="9" fontId="5" fillId="0" borderId="93" xfId="2" applyFont="1" applyFill="1" applyBorder="1" applyAlignment="1" applyProtection="1">
      <alignment horizontal="center" vertical="center" shrinkToFit="1"/>
      <protection locked="0"/>
    </xf>
    <xf numFmtId="3" fontId="4" fillId="3" borderId="52" xfId="0" applyNumberFormat="1" applyFont="1" applyFill="1" applyBorder="1" applyProtection="1">
      <alignment vertical="center"/>
      <protection hidden="1"/>
    </xf>
    <xf numFmtId="3" fontId="4" fillId="3" borderId="11" xfId="0" applyNumberFormat="1" applyFont="1" applyFill="1" applyBorder="1" applyProtection="1">
      <alignment vertical="center"/>
      <protection hidden="1"/>
    </xf>
    <xf numFmtId="3" fontId="4" fillId="3" borderId="11" xfId="1" applyNumberFormat="1" applyFont="1" applyFill="1" applyBorder="1" applyAlignment="1" applyProtection="1">
      <alignment vertical="center"/>
      <protection hidden="1"/>
    </xf>
    <xf numFmtId="3" fontId="4" fillId="3" borderId="12" xfId="1" applyNumberFormat="1" applyFont="1" applyFill="1" applyBorder="1" applyAlignment="1" applyProtection="1">
      <alignment vertical="center"/>
      <protection hidden="1"/>
    </xf>
    <xf numFmtId="9" fontId="5" fillId="0" borderId="95" xfId="2" applyFont="1" applyFill="1" applyBorder="1" applyAlignment="1" applyProtection="1">
      <alignment horizontal="center" vertical="center" shrinkToFit="1"/>
      <protection locked="0"/>
    </xf>
    <xf numFmtId="3" fontId="4" fillId="0" borderId="77" xfId="0" applyNumberFormat="1" applyFont="1" applyBorder="1" applyProtection="1">
      <alignment vertical="center"/>
      <protection locked="0"/>
    </xf>
    <xf numFmtId="9" fontId="5" fillId="0" borderId="76" xfId="2" applyFont="1" applyFill="1" applyBorder="1" applyAlignment="1" applyProtection="1">
      <alignment horizontal="center" vertical="center" shrinkToFit="1"/>
      <protection locked="0"/>
    </xf>
    <xf numFmtId="0" fontId="4" fillId="0" borderId="113" xfId="0" applyFont="1" applyBorder="1" applyProtection="1">
      <alignment vertical="center"/>
      <protection hidden="1"/>
    </xf>
    <xf numFmtId="0" fontId="5" fillId="0" borderId="95" xfId="0" applyFont="1" applyBorder="1" applyAlignment="1" applyProtection="1">
      <alignment vertical="center" shrinkToFit="1"/>
      <protection locked="0"/>
    </xf>
    <xf numFmtId="0" fontId="5" fillId="0" borderId="49" xfId="0" applyFont="1" applyBorder="1" applyAlignment="1" applyProtection="1">
      <alignment vertical="center" shrinkToFit="1"/>
      <protection locked="0"/>
    </xf>
    <xf numFmtId="3" fontId="4" fillId="0" borderId="31" xfId="1" applyNumberFormat="1" applyFont="1" applyBorder="1" applyAlignment="1" applyProtection="1">
      <alignment vertical="center"/>
      <protection locked="0"/>
    </xf>
    <xf numFmtId="3" fontId="4" fillId="3" borderId="54" xfId="0" applyNumberFormat="1" applyFont="1" applyFill="1" applyBorder="1" applyProtection="1">
      <alignment vertical="center"/>
      <protection hidden="1"/>
    </xf>
    <xf numFmtId="3" fontId="4" fillId="3" borderId="17" xfId="0" applyNumberFormat="1" applyFont="1" applyFill="1" applyBorder="1" applyProtection="1">
      <alignment vertical="center"/>
      <protection hidden="1"/>
    </xf>
    <xf numFmtId="3" fontId="4" fillId="3" borderId="17" xfId="1" applyNumberFormat="1" applyFont="1" applyFill="1" applyBorder="1" applyAlignment="1" applyProtection="1">
      <alignment vertical="center"/>
      <protection hidden="1"/>
    </xf>
    <xf numFmtId="3" fontId="4" fillId="3" borderId="18" xfId="1" applyNumberFormat="1" applyFont="1" applyFill="1" applyBorder="1" applyAlignment="1" applyProtection="1">
      <alignment vertical="center"/>
      <protection hidden="1"/>
    </xf>
    <xf numFmtId="0" fontId="5" fillId="2" borderId="55" xfId="0" applyFont="1" applyFill="1" applyBorder="1" applyAlignment="1">
      <alignment horizontal="center" vertical="center"/>
    </xf>
    <xf numFmtId="0" fontId="4" fillId="0" borderId="111" xfId="0" applyFont="1" applyBorder="1" applyProtection="1">
      <alignment vertical="center"/>
      <protection hidden="1"/>
    </xf>
    <xf numFmtId="3" fontId="4" fillId="0" borderId="75" xfId="0" applyNumberFormat="1" applyFont="1" applyBorder="1" applyProtection="1">
      <alignment vertical="center"/>
      <protection locked="0"/>
    </xf>
    <xf numFmtId="9" fontId="5" fillId="0" borderId="74" xfId="2" applyFont="1" applyFill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3" fontId="4" fillId="0" borderId="73" xfId="0" applyNumberFormat="1" applyFont="1" applyBorder="1" applyProtection="1">
      <alignment vertical="center"/>
      <protection locked="0"/>
    </xf>
    <xf numFmtId="9" fontId="5" fillId="0" borderId="72" xfId="2" applyFont="1" applyFill="1" applyBorder="1" applyAlignment="1" applyProtection="1">
      <alignment horizontal="center" vertical="center" shrinkToFit="1"/>
      <protection locked="0"/>
    </xf>
    <xf numFmtId="0" fontId="4" fillId="0" borderId="109" xfId="0" applyFont="1" applyBorder="1" applyProtection="1">
      <alignment vertical="center"/>
      <protection hidden="1"/>
    </xf>
    <xf numFmtId="49" fontId="8" fillId="0" borderId="38" xfId="0" applyNumberFormat="1" applyFont="1" applyBorder="1" applyAlignment="1" applyProtection="1">
      <alignment horizontal="center" vertical="center"/>
      <protection locked="0" hidden="1"/>
    </xf>
    <xf numFmtId="49" fontId="8" fillId="0" borderId="39" xfId="0" applyNumberFormat="1" applyFont="1" applyBorder="1" applyAlignment="1" applyProtection="1">
      <alignment horizontal="center" vertical="center"/>
      <protection locked="0" hidden="1"/>
    </xf>
    <xf numFmtId="49" fontId="8" fillId="0" borderId="40" xfId="0" applyNumberFormat="1" applyFont="1" applyBorder="1" applyAlignment="1" applyProtection="1">
      <alignment horizontal="center" vertical="center"/>
      <protection locked="0" hidden="1"/>
    </xf>
    <xf numFmtId="49" fontId="8" fillId="0" borderId="46" xfId="0" applyNumberFormat="1" applyFont="1" applyBorder="1" applyAlignment="1" applyProtection="1">
      <alignment horizontal="center" vertical="center"/>
      <protection locked="0" hidden="1"/>
    </xf>
    <xf numFmtId="49" fontId="8" fillId="0" borderId="47" xfId="0" applyNumberFormat="1" applyFont="1" applyBorder="1" applyAlignment="1" applyProtection="1">
      <alignment horizontal="center" vertical="center"/>
      <protection locked="0" hidden="1"/>
    </xf>
    <xf numFmtId="49" fontId="8" fillId="0" borderId="48" xfId="0" applyNumberFormat="1" applyFont="1" applyBorder="1" applyAlignment="1" applyProtection="1">
      <alignment horizontal="center" vertical="center"/>
      <protection locked="0" hidden="1"/>
    </xf>
    <xf numFmtId="3" fontId="5" fillId="0" borderId="149" xfId="1" applyNumberFormat="1" applyFont="1" applyBorder="1" applyAlignment="1" applyProtection="1">
      <alignment vertical="center"/>
      <protection hidden="1"/>
    </xf>
    <xf numFmtId="3" fontId="5" fillId="0" borderId="143" xfId="1" applyNumberFormat="1" applyFont="1" applyBorder="1" applyAlignment="1" applyProtection="1">
      <alignment vertical="center"/>
      <protection hidden="1"/>
    </xf>
    <xf numFmtId="3" fontId="5" fillId="0" borderId="146" xfId="1" applyNumberFormat="1" applyFont="1" applyBorder="1" applyAlignment="1" applyProtection="1">
      <alignment vertical="center"/>
      <protection hidden="1"/>
    </xf>
    <xf numFmtId="0" fontId="4" fillId="2" borderId="136" xfId="0" applyFont="1" applyFill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2" borderId="164" xfId="0" applyFont="1" applyFill="1" applyBorder="1" applyAlignment="1">
      <alignment horizontal="center" vertical="center"/>
    </xf>
    <xf numFmtId="0" fontId="4" fillId="2" borderId="165" xfId="0" applyFont="1" applyFill="1" applyBorder="1" applyAlignment="1">
      <alignment horizontal="center" vertical="center"/>
    </xf>
    <xf numFmtId="9" fontId="5" fillId="0" borderId="94" xfId="2" applyFont="1" applyFill="1" applyBorder="1" applyAlignment="1" applyProtection="1">
      <alignment horizontal="center" vertical="center" shrinkToFit="1"/>
      <protection locked="0"/>
    </xf>
    <xf numFmtId="3" fontId="4" fillId="0" borderId="29" xfId="1" applyNumberFormat="1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3" fontId="4" fillId="3" borderId="14" xfId="1" applyNumberFormat="1" applyFont="1" applyFill="1" applyBorder="1" applyAlignment="1" applyProtection="1">
      <alignment vertical="center"/>
      <protection hidden="1"/>
    </xf>
    <xf numFmtId="3" fontId="4" fillId="3" borderId="15" xfId="1" applyNumberFormat="1" applyFont="1" applyFill="1" applyBorder="1" applyAlignment="1" applyProtection="1">
      <alignment vertical="center"/>
      <protection hidden="1"/>
    </xf>
    <xf numFmtId="3" fontId="4" fillId="3" borderId="53" xfId="0" applyNumberFormat="1" applyFont="1" applyFill="1" applyBorder="1" applyProtection="1">
      <alignment vertical="center"/>
      <protection hidden="1"/>
    </xf>
    <xf numFmtId="3" fontId="4" fillId="3" borderId="14" xfId="0" applyNumberFormat="1" applyFont="1" applyFill="1" applyBorder="1" applyProtection="1">
      <alignment vertical="center"/>
      <protection hidden="1"/>
    </xf>
    <xf numFmtId="3" fontId="4" fillId="0" borderId="2" xfId="0" applyNumberFormat="1" applyFont="1" applyBorder="1" applyProtection="1">
      <alignment vertical="center"/>
      <protection hidden="1"/>
    </xf>
    <xf numFmtId="3" fontId="4" fillId="0" borderId="71" xfId="0" applyNumberFormat="1" applyFont="1" applyBorder="1" applyProtection="1">
      <alignment vertical="center"/>
      <protection hidden="1"/>
    </xf>
    <xf numFmtId="9" fontId="5" fillId="0" borderId="76" xfId="2" applyFont="1" applyFill="1" applyBorder="1" applyAlignment="1" applyProtection="1">
      <alignment horizontal="center" vertical="center" shrinkToFit="1"/>
    </xf>
    <xf numFmtId="3" fontId="4" fillId="0" borderId="129" xfId="0" applyNumberFormat="1" applyFont="1" applyBorder="1" applyProtection="1">
      <alignment vertical="center"/>
      <protection hidden="1"/>
    </xf>
    <xf numFmtId="3" fontId="4" fillId="0" borderId="130" xfId="0" applyNumberFormat="1" applyFont="1" applyBorder="1" applyProtection="1">
      <alignment vertical="center"/>
      <protection hidden="1"/>
    </xf>
    <xf numFmtId="3" fontId="4" fillId="0" borderId="131" xfId="0" applyNumberFormat="1" applyFont="1" applyBorder="1" applyProtection="1">
      <alignment vertical="center"/>
      <protection hidden="1"/>
    </xf>
    <xf numFmtId="181" fontId="4" fillId="0" borderId="191" xfId="0" applyNumberFormat="1" applyFont="1" applyBorder="1" applyAlignment="1">
      <alignment horizontal="center" vertical="center"/>
    </xf>
    <xf numFmtId="181" fontId="4" fillId="0" borderId="192" xfId="0" applyNumberFormat="1" applyFont="1" applyBorder="1" applyAlignment="1">
      <alignment horizontal="center" vertical="center"/>
    </xf>
    <xf numFmtId="181" fontId="4" fillId="0" borderId="190" xfId="0" applyNumberFormat="1" applyFont="1" applyBorder="1" applyAlignment="1">
      <alignment horizontal="center" vertical="center"/>
    </xf>
    <xf numFmtId="0" fontId="4" fillId="0" borderId="18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81" fontId="4" fillId="0" borderId="187" xfId="0" applyNumberFormat="1" applyFont="1" applyBorder="1" applyAlignment="1">
      <alignment horizontal="center" vertical="center"/>
    </xf>
    <xf numFmtId="181" fontId="4" fillId="0" borderId="29" xfId="0" applyNumberFormat="1" applyFont="1" applyBorder="1" applyAlignment="1">
      <alignment horizontal="center" vertical="center"/>
    </xf>
    <xf numFmtId="181" fontId="15" fillId="0" borderId="186" xfId="0" applyNumberFormat="1" applyFont="1" applyBorder="1" applyAlignment="1">
      <alignment horizontal="center" vertical="center"/>
    </xf>
    <xf numFmtId="181" fontId="4" fillId="0" borderId="189" xfId="0" applyNumberFormat="1" applyFont="1" applyBorder="1" applyAlignment="1">
      <alignment horizontal="center" vertical="center"/>
    </xf>
    <xf numFmtId="181" fontId="4" fillId="0" borderId="193" xfId="0" applyNumberFormat="1" applyFont="1" applyBorder="1">
      <alignment vertical="center"/>
    </xf>
    <xf numFmtId="181" fontId="4" fillId="0" borderId="31" xfId="0" applyNumberFormat="1" applyFont="1" applyBorder="1">
      <alignment vertical="center"/>
    </xf>
    <xf numFmtId="0" fontId="4" fillId="0" borderId="19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7" xfId="0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C446142C-A300-4347-8B94-926133910F97}"/>
    <cellStyle name="標準 3" xfId="4" xr:uid="{A7D1A37B-832E-462F-842D-2FBB11FAE6C2}"/>
  </cellStyles>
  <dxfs count="1">
    <dxf>
      <font>
        <color theme="0"/>
      </font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14</xdr:row>
          <xdr:rowOff>19050</xdr:rowOff>
        </xdr:from>
        <xdr:to>
          <xdr:col>28</xdr:col>
          <xdr:colOff>28575</xdr:colOff>
          <xdr:row>15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14</xdr:row>
          <xdr:rowOff>19050</xdr:rowOff>
        </xdr:from>
        <xdr:to>
          <xdr:col>28</xdr:col>
          <xdr:colOff>28575</xdr:colOff>
          <xdr:row>15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14</xdr:row>
          <xdr:rowOff>19050</xdr:rowOff>
        </xdr:from>
        <xdr:to>
          <xdr:col>28</xdr:col>
          <xdr:colOff>28575</xdr:colOff>
          <xdr:row>15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3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14</xdr:row>
          <xdr:rowOff>19050</xdr:rowOff>
        </xdr:from>
        <xdr:to>
          <xdr:col>28</xdr:col>
          <xdr:colOff>28575</xdr:colOff>
          <xdr:row>15</xdr:row>
          <xdr:rowOff>95250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14</xdr:row>
          <xdr:rowOff>9525</xdr:rowOff>
        </xdr:from>
        <xdr:to>
          <xdr:col>32</xdr:col>
          <xdr:colOff>19050</xdr:colOff>
          <xdr:row>15</xdr:row>
          <xdr:rowOff>85725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2C98-5452-4AED-891E-A3BAA6676D7C}">
  <sheetPr>
    <tabColor rgb="FFFFFF00"/>
  </sheetPr>
  <dimension ref="A1:K54"/>
  <sheetViews>
    <sheetView showGridLines="0" showRowColHeaders="0" tabSelected="1" workbookViewId="0"/>
  </sheetViews>
  <sheetFormatPr defaultColWidth="9" defaultRowHeight="20.100000000000001" customHeight="1"/>
  <cols>
    <col min="1" max="1" width="9" style="23"/>
    <col min="2" max="2" width="20.75" style="23" customWidth="1"/>
    <col min="3" max="3" width="16.875" style="23" customWidth="1"/>
    <col min="4" max="4" width="12.875" style="23" customWidth="1"/>
    <col min="5" max="5" width="13.125" style="23" customWidth="1"/>
    <col min="6" max="7" width="9" style="23"/>
    <col min="8" max="8" width="10.125" style="23" customWidth="1"/>
    <col min="9" max="10" width="9" style="23"/>
    <col min="11" max="11" width="19.375" style="23" customWidth="1"/>
    <col min="12" max="16384" width="9" style="23"/>
  </cols>
  <sheetData>
    <row r="1" spans="1:3" ht="20.100000000000001" customHeight="1">
      <c r="B1" s="23" t="s">
        <v>193</v>
      </c>
    </row>
    <row r="2" spans="1:3" ht="20.100000000000001" customHeight="1">
      <c r="B2" s="23" t="s">
        <v>135</v>
      </c>
    </row>
    <row r="3" spans="1:3" ht="20.100000000000001" customHeight="1">
      <c r="B3" s="23" t="s">
        <v>101</v>
      </c>
    </row>
    <row r="5" spans="1:3" ht="20.100000000000001" customHeight="1">
      <c r="A5" s="23" t="s">
        <v>96</v>
      </c>
    </row>
    <row r="6" spans="1:3" ht="20.100000000000001" customHeight="1">
      <c r="A6" s="23">
        <v>1</v>
      </c>
      <c r="B6" s="23" t="s">
        <v>83</v>
      </c>
      <c r="C6" s="2" t="s">
        <v>133</v>
      </c>
    </row>
    <row r="7" spans="1:3" ht="10.5" customHeight="1"/>
    <row r="8" spans="1:3" ht="20.100000000000001" customHeight="1">
      <c r="A8" s="23">
        <v>2</v>
      </c>
      <c r="B8" s="23" t="s">
        <v>85</v>
      </c>
      <c r="C8" s="23" t="s">
        <v>137</v>
      </c>
    </row>
    <row r="9" spans="1:3" ht="20.100000000000001" customHeight="1">
      <c r="C9" s="23" t="s">
        <v>134</v>
      </c>
    </row>
    <row r="10" spans="1:3" ht="10.5" customHeight="1"/>
    <row r="11" spans="1:3" ht="20.100000000000001" customHeight="1">
      <c r="A11" s="23">
        <v>3</v>
      </c>
      <c r="B11" s="23" t="s">
        <v>86</v>
      </c>
      <c r="C11" s="23" t="s">
        <v>90</v>
      </c>
    </row>
    <row r="12" spans="1:3" ht="20.100000000000001" customHeight="1">
      <c r="C12" s="23" t="s">
        <v>136</v>
      </c>
    </row>
    <row r="13" spans="1:3" ht="10.5" customHeight="1"/>
    <row r="14" spans="1:3" ht="20.100000000000001" customHeight="1">
      <c r="A14" s="23">
        <v>4</v>
      </c>
      <c r="B14" s="23" t="s">
        <v>89</v>
      </c>
      <c r="C14" s="2" t="s">
        <v>138</v>
      </c>
    </row>
    <row r="15" spans="1:3" ht="10.5" customHeight="1"/>
    <row r="16" spans="1:3" ht="20.100000000000001" customHeight="1">
      <c r="A16" s="23">
        <v>5</v>
      </c>
      <c r="B16" s="23" t="s">
        <v>84</v>
      </c>
      <c r="C16" s="23" t="s">
        <v>139</v>
      </c>
    </row>
    <row r="18" spans="1:11" ht="20.100000000000001" customHeight="1">
      <c r="A18" s="23" t="s">
        <v>97</v>
      </c>
    </row>
    <row r="19" spans="1:11" ht="20.100000000000001" customHeight="1">
      <c r="A19" s="23">
        <v>1</v>
      </c>
      <c r="B19" s="23" t="s">
        <v>87</v>
      </c>
      <c r="C19" s="23" t="s">
        <v>140</v>
      </c>
    </row>
    <row r="20" spans="1:11" ht="8.25" customHeight="1"/>
    <row r="21" spans="1:11" ht="20.100000000000001" customHeight="1">
      <c r="C21" s="82" t="s">
        <v>117</v>
      </c>
      <c r="D21" s="57" t="s">
        <v>141</v>
      </c>
      <c r="E21" s="58"/>
      <c r="F21" s="76" t="s">
        <v>115</v>
      </c>
      <c r="G21" s="77"/>
      <c r="H21" s="69" t="s">
        <v>142</v>
      </c>
      <c r="I21" s="70"/>
      <c r="J21" s="70"/>
      <c r="K21" s="71"/>
    </row>
    <row r="22" spans="1:11" ht="20.100000000000001" customHeight="1">
      <c r="C22" s="83"/>
      <c r="D22" s="59"/>
      <c r="E22" s="60"/>
      <c r="F22" s="76"/>
      <c r="G22" s="77"/>
      <c r="H22" s="69"/>
      <c r="I22" s="70"/>
      <c r="J22" s="70"/>
      <c r="K22" s="71"/>
    </row>
    <row r="23" spans="1:11" ht="20.100000000000001" customHeight="1">
      <c r="C23" s="83"/>
      <c r="D23" s="59"/>
      <c r="E23" s="60"/>
      <c r="F23" s="74" t="s">
        <v>116</v>
      </c>
      <c r="G23" s="75"/>
      <c r="H23" s="66" t="s">
        <v>143</v>
      </c>
      <c r="I23" s="67"/>
      <c r="J23" s="67"/>
      <c r="K23" s="68"/>
    </row>
    <row r="24" spans="1:11" ht="20.100000000000001" customHeight="1">
      <c r="C24" s="84"/>
      <c r="D24" s="61"/>
      <c r="E24" s="62"/>
      <c r="F24" s="74"/>
      <c r="G24" s="75"/>
      <c r="H24" s="66"/>
      <c r="I24" s="67"/>
      <c r="J24" s="67"/>
      <c r="K24" s="68"/>
    </row>
    <row r="25" spans="1:11" ht="38.25" customHeight="1">
      <c r="C25" s="86" t="s">
        <v>131</v>
      </c>
      <c r="D25" s="51" t="s">
        <v>91</v>
      </c>
      <c r="E25" s="52"/>
      <c r="F25" s="78" t="s">
        <v>129</v>
      </c>
      <c r="G25" s="79"/>
      <c r="H25" s="66" t="s">
        <v>144</v>
      </c>
      <c r="I25" s="67"/>
      <c r="J25" s="67"/>
      <c r="K25" s="68"/>
    </row>
    <row r="26" spans="1:11" ht="20.100000000000001" customHeight="1">
      <c r="C26" s="87"/>
      <c r="D26" s="53"/>
      <c r="E26" s="54"/>
      <c r="F26" s="80" t="s">
        <v>130</v>
      </c>
      <c r="G26" s="81"/>
      <c r="H26" s="63" t="s">
        <v>145</v>
      </c>
      <c r="I26" s="64"/>
      <c r="J26" s="64"/>
      <c r="K26" s="65"/>
    </row>
    <row r="27" spans="1:11" ht="20.100000000000001" customHeight="1">
      <c r="C27" s="87"/>
      <c r="D27" s="53"/>
      <c r="E27" s="54"/>
      <c r="F27" s="80"/>
      <c r="G27" s="81"/>
      <c r="H27" s="59" t="s">
        <v>132</v>
      </c>
      <c r="I27" s="60"/>
      <c r="J27" s="60"/>
      <c r="K27" s="72"/>
    </row>
    <row r="28" spans="1:11" ht="20.100000000000001" customHeight="1">
      <c r="C28" s="88"/>
      <c r="D28" s="55"/>
      <c r="E28" s="56"/>
      <c r="F28" s="80"/>
      <c r="G28" s="81"/>
      <c r="H28" s="61"/>
      <c r="I28" s="62"/>
      <c r="J28" s="62"/>
      <c r="K28" s="73"/>
    </row>
    <row r="29" spans="1:11" ht="10.5" customHeight="1">
      <c r="C29" s="22"/>
      <c r="D29" s="2"/>
      <c r="E29" s="2"/>
      <c r="F29" s="2"/>
      <c r="G29" s="2"/>
      <c r="H29" s="2"/>
      <c r="I29" s="2"/>
    </row>
    <row r="30" spans="1:11" ht="20.100000000000001" customHeight="1">
      <c r="A30" s="23">
        <v>2</v>
      </c>
      <c r="B30" s="23" t="s">
        <v>88</v>
      </c>
      <c r="C30" s="23" t="s">
        <v>146</v>
      </c>
    </row>
    <row r="31" spans="1:11" ht="10.5" customHeight="1"/>
    <row r="32" spans="1:11" ht="10.5" customHeight="1"/>
    <row r="33" spans="1:7" ht="20.100000000000001" customHeight="1">
      <c r="A33" s="23">
        <v>3</v>
      </c>
      <c r="B33" s="23" t="s">
        <v>99</v>
      </c>
      <c r="C33" s="23" t="s">
        <v>125</v>
      </c>
    </row>
    <row r="34" spans="1:7" ht="20.100000000000001" customHeight="1">
      <c r="C34" s="23" t="s">
        <v>100</v>
      </c>
    </row>
    <row r="35" spans="1:7" ht="10.5" customHeight="1"/>
    <row r="36" spans="1:7" ht="20.100000000000001" customHeight="1">
      <c r="A36" s="23">
        <v>4</v>
      </c>
      <c r="B36" s="23" t="s">
        <v>102</v>
      </c>
      <c r="C36" s="23" t="s">
        <v>121</v>
      </c>
    </row>
    <row r="37" spans="1:7" ht="20.100000000000001" customHeight="1">
      <c r="C37" s="23" t="s">
        <v>147</v>
      </c>
    </row>
    <row r="38" spans="1:7" ht="20.100000000000001" customHeight="1">
      <c r="C38" s="23" t="s">
        <v>148</v>
      </c>
    </row>
    <row r="39" spans="1:7" ht="20.100000000000001" customHeight="1">
      <c r="C39" s="23" t="s">
        <v>126</v>
      </c>
    </row>
    <row r="40" spans="1:7" ht="20.100000000000001" customHeight="1">
      <c r="C40" s="23" t="s">
        <v>150</v>
      </c>
    </row>
    <row r="41" spans="1:7" ht="20.100000000000001" customHeight="1">
      <c r="C41" s="23" t="s">
        <v>124</v>
      </c>
    </row>
    <row r="42" spans="1:7" ht="20.100000000000001" customHeight="1">
      <c r="C42" s="23" t="s">
        <v>149</v>
      </c>
    </row>
    <row r="44" spans="1:7" ht="20.100000000000001" customHeight="1">
      <c r="A44" s="23" t="s">
        <v>98</v>
      </c>
    </row>
    <row r="45" spans="1:7" ht="28.5" customHeight="1">
      <c r="B45" s="85" t="s">
        <v>111</v>
      </c>
      <c r="C45" s="85"/>
      <c r="D45" s="85" t="s">
        <v>110</v>
      </c>
      <c r="E45" s="85"/>
      <c r="F45" s="85" t="s">
        <v>106</v>
      </c>
      <c r="G45" s="85"/>
    </row>
    <row r="46" spans="1:7" ht="28.5" customHeight="1">
      <c r="B46" s="102" t="s">
        <v>103</v>
      </c>
      <c r="C46" s="102"/>
      <c r="D46" s="90" t="s">
        <v>104</v>
      </c>
      <c r="E46" s="91"/>
      <c r="F46" s="92" t="s">
        <v>105</v>
      </c>
      <c r="G46" s="93"/>
    </row>
    <row r="47" spans="1:7" ht="28.5" customHeight="1">
      <c r="B47" s="102" t="s">
        <v>92</v>
      </c>
      <c r="C47" s="102"/>
      <c r="D47" s="98" t="s">
        <v>107</v>
      </c>
      <c r="E47" s="99"/>
      <c r="F47" s="94" t="s">
        <v>108</v>
      </c>
      <c r="G47" s="95"/>
    </row>
    <row r="48" spans="1:7" ht="28.5" customHeight="1">
      <c r="B48" s="102" t="s">
        <v>95</v>
      </c>
      <c r="C48" s="102"/>
      <c r="D48" s="100"/>
      <c r="E48" s="101"/>
      <c r="F48" s="96"/>
      <c r="G48" s="97"/>
    </row>
    <row r="49" spans="2:11" ht="28.5" customHeight="1">
      <c r="B49" s="102" t="s">
        <v>94</v>
      </c>
      <c r="C49" s="102"/>
      <c r="D49" s="90" t="s">
        <v>93</v>
      </c>
      <c r="E49" s="91"/>
      <c r="F49" s="92" t="s">
        <v>109</v>
      </c>
      <c r="G49" s="93"/>
    </row>
    <row r="54" spans="2:11" ht="20.100000000000001" customHeight="1">
      <c r="I54" s="89" t="s">
        <v>127</v>
      </c>
      <c r="J54" s="89"/>
      <c r="K54" s="26" t="s">
        <v>188</v>
      </c>
    </row>
  </sheetData>
  <sheetProtection algorithmName="SHA-512" hashValue="fJ9CNx7HLxfo8OxSrgTdmmopL6tt+vpeUSHPrV2ZId/h6LHTGTd8gcUbEAjj5WVh8UwD5HNW15n6UZGZJX5rfg==" saltValue="5GVKUURHVl3vbjRzoR/U5g==" spinCount="100000" sheet="1" objects="1" scenarios="1"/>
  <mergeCells count="27">
    <mergeCell ref="C21:C24"/>
    <mergeCell ref="B45:C45"/>
    <mergeCell ref="D45:E45"/>
    <mergeCell ref="C25:C28"/>
    <mergeCell ref="I54:J54"/>
    <mergeCell ref="D46:E46"/>
    <mergeCell ref="F49:G49"/>
    <mergeCell ref="F46:G46"/>
    <mergeCell ref="F47:G48"/>
    <mergeCell ref="D47:E48"/>
    <mergeCell ref="F45:G45"/>
    <mergeCell ref="B49:C49"/>
    <mergeCell ref="B48:C48"/>
    <mergeCell ref="B47:C47"/>
    <mergeCell ref="B46:C46"/>
    <mergeCell ref="D49:E49"/>
    <mergeCell ref="D25:E28"/>
    <mergeCell ref="D21:E24"/>
    <mergeCell ref="H26:K26"/>
    <mergeCell ref="H25:K25"/>
    <mergeCell ref="H23:K24"/>
    <mergeCell ref="H21:K22"/>
    <mergeCell ref="H27:K28"/>
    <mergeCell ref="F23:G24"/>
    <mergeCell ref="F21:G22"/>
    <mergeCell ref="F25:G25"/>
    <mergeCell ref="F26:G28"/>
  </mergeCells>
  <phoneticPr fontId="2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3FC2-C843-40DF-91AE-6D87089FEEEE}">
  <sheetPr>
    <tabColor theme="5" tint="0.39997558519241921"/>
  </sheetPr>
  <dimension ref="B1:AT182"/>
  <sheetViews>
    <sheetView showGridLines="0" showRowColHeaders="0" zoomScaleNormal="100" workbookViewId="0"/>
  </sheetViews>
  <sheetFormatPr defaultColWidth="3.125" defaultRowHeight="12.95" customHeight="1"/>
  <cols>
    <col min="1" max="1" width="2" style="2" customWidth="1"/>
    <col min="2" max="46" width="3.125" style="2"/>
    <col min="47" max="47" width="1.625" style="2" customWidth="1"/>
    <col min="48" max="16384" width="3.125" style="2"/>
  </cols>
  <sheetData>
    <row r="1" spans="2:46" ht="13.5" customHeight="1">
      <c r="U1" s="103" t="s">
        <v>2</v>
      </c>
      <c r="V1" s="103"/>
      <c r="W1" s="103"/>
      <c r="X1" s="103"/>
      <c r="Y1" s="103"/>
      <c r="Z1" s="103"/>
      <c r="AA1" s="110" t="s">
        <v>114</v>
      </c>
      <c r="AB1" s="110"/>
      <c r="AC1" s="110"/>
      <c r="AD1" s="110"/>
      <c r="AE1" s="110"/>
      <c r="AF1" s="110"/>
      <c r="AG1" s="104" t="s">
        <v>45</v>
      </c>
      <c r="AH1" s="104"/>
      <c r="AI1" s="104"/>
      <c r="AJ1" s="105" t="str">
        <f>IF(B18="","",CONCATENATE("0",E12,"-","0",AB5,"-",P18))</f>
        <v/>
      </c>
      <c r="AK1" s="105"/>
      <c r="AL1" s="105"/>
      <c r="AM1" s="105"/>
      <c r="AN1" s="105"/>
      <c r="AO1" s="105"/>
      <c r="AP1" s="105"/>
      <c r="AQ1" s="3" t="s">
        <v>46</v>
      </c>
      <c r="AR1" s="4">
        <v>1</v>
      </c>
      <c r="AS1" s="5" t="s">
        <v>59</v>
      </c>
      <c r="AT1" s="24">
        <f>COUNT(AL30,AL45,AL80,AL115,AL150)</f>
        <v>0</v>
      </c>
    </row>
    <row r="2" spans="2:46" ht="7.5" customHeight="1">
      <c r="U2" s="103"/>
      <c r="V2" s="103"/>
      <c r="W2" s="103"/>
      <c r="X2" s="103"/>
      <c r="Y2" s="103"/>
      <c r="Z2" s="103"/>
      <c r="AA2" s="110"/>
      <c r="AB2" s="110"/>
      <c r="AC2" s="110"/>
      <c r="AD2" s="110"/>
      <c r="AE2" s="110"/>
      <c r="AF2" s="110"/>
    </row>
    <row r="3" spans="2:46" ht="13.5" customHeight="1">
      <c r="D3" s="6" t="s">
        <v>0</v>
      </c>
      <c r="E3" s="106"/>
      <c r="F3" s="106"/>
      <c r="G3" s="7" t="s">
        <v>1</v>
      </c>
      <c r="H3" s="107"/>
      <c r="I3" s="107"/>
      <c r="AL3" s="108" t="s">
        <v>6</v>
      </c>
      <c r="AM3" s="108"/>
      <c r="AN3" s="109"/>
      <c r="AO3" s="109"/>
      <c r="AP3" s="18" t="s">
        <v>5</v>
      </c>
      <c r="AQ3" s="1"/>
      <c r="AR3" s="18" t="s">
        <v>4</v>
      </c>
      <c r="AS3" s="1"/>
      <c r="AT3" s="18" t="s">
        <v>3</v>
      </c>
    </row>
    <row r="4" spans="2:46" ht="13.5" customHeight="1">
      <c r="B4" s="111" t="s">
        <v>118</v>
      </c>
      <c r="C4" s="11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Y4" s="132" t="s">
        <v>47</v>
      </c>
      <c r="Z4" s="132"/>
      <c r="AA4" s="132"/>
      <c r="AB4" s="132"/>
    </row>
    <row r="5" spans="2:46" ht="13.5" customHeight="1">
      <c r="B5" s="111"/>
      <c r="C5" s="111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Y5" s="134" t="s">
        <v>22</v>
      </c>
      <c r="Z5" s="135"/>
      <c r="AA5" s="136"/>
      <c r="AB5" s="140"/>
      <c r="AC5" s="141"/>
      <c r="AD5" s="141"/>
      <c r="AE5" s="141"/>
      <c r="AF5" s="142"/>
      <c r="AG5" s="8"/>
      <c r="AH5" s="9"/>
      <c r="AI5" s="9"/>
      <c r="AJ5" s="9"/>
      <c r="AK5" s="9"/>
      <c r="AL5" s="9"/>
      <c r="AM5" s="9"/>
      <c r="AO5" s="146" t="s">
        <v>35</v>
      </c>
      <c r="AP5" s="147"/>
      <c r="AQ5" s="147"/>
      <c r="AR5" s="147"/>
      <c r="AS5" s="147"/>
      <c r="AT5" s="148"/>
    </row>
    <row r="6" spans="2:46" ht="11.25" customHeight="1">
      <c r="B6" s="111" t="s">
        <v>119</v>
      </c>
      <c r="C6" s="111"/>
      <c r="D6" s="152" t="s">
        <v>60</v>
      </c>
      <c r="E6" s="152"/>
      <c r="F6" s="152"/>
      <c r="G6" s="152"/>
      <c r="H6" s="152"/>
      <c r="I6" s="152"/>
      <c r="J6" s="152"/>
      <c r="K6" s="152"/>
      <c r="L6" s="152"/>
      <c r="M6" s="152"/>
      <c r="N6" s="118" t="s">
        <v>120</v>
      </c>
      <c r="O6" s="118"/>
      <c r="Y6" s="137"/>
      <c r="Z6" s="138"/>
      <c r="AA6" s="139"/>
      <c r="AB6" s="143"/>
      <c r="AC6" s="144"/>
      <c r="AD6" s="144"/>
      <c r="AE6" s="144"/>
      <c r="AF6" s="145"/>
      <c r="AG6" s="10"/>
      <c r="AH6" s="11"/>
      <c r="AI6" s="11"/>
      <c r="AJ6" s="11"/>
      <c r="AK6" s="11"/>
      <c r="AL6" s="11"/>
      <c r="AM6" s="11"/>
      <c r="AO6" s="149"/>
      <c r="AP6" s="150"/>
      <c r="AQ6" s="150"/>
      <c r="AR6" s="150"/>
      <c r="AS6" s="150"/>
      <c r="AT6" s="151"/>
    </row>
    <row r="7" spans="2:46" ht="13.5" customHeight="1">
      <c r="B7" s="111"/>
      <c r="C7" s="11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18"/>
      <c r="O7" s="118"/>
      <c r="Y7" s="153" t="s">
        <v>7</v>
      </c>
      <c r="Z7" s="154"/>
      <c r="AA7" s="155"/>
      <c r="AB7" s="12" t="s">
        <v>0</v>
      </c>
      <c r="AC7" s="162"/>
      <c r="AD7" s="162"/>
      <c r="AE7" s="12" t="s">
        <v>1</v>
      </c>
      <c r="AF7" s="112"/>
      <c r="AG7" s="113"/>
      <c r="AH7" s="13"/>
      <c r="AM7" s="14"/>
      <c r="AO7" s="114"/>
      <c r="AP7" s="115"/>
      <c r="AQ7" s="115"/>
      <c r="AR7" s="115"/>
      <c r="AS7" s="115"/>
      <c r="AT7" s="116"/>
    </row>
    <row r="8" spans="2:46" ht="15" customHeight="1">
      <c r="Y8" s="156"/>
      <c r="Z8" s="157"/>
      <c r="AA8" s="158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O8" s="117"/>
      <c r="AP8" s="118"/>
      <c r="AQ8" s="118"/>
      <c r="AR8" s="118"/>
      <c r="AS8" s="118"/>
      <c r="AT8" s="119"/>
    </row>
    <row r="9" spans="2:46" ht="15" customHeight="1">
      <c r="D9" s="124" t="s">
        <v>15</v>
      </c>
      <c r="E9" s="124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Y9" s="159"/>
      <c r="Z9" s="160"/>
      <c r="AA9" s="161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7"/>
      <c r="AO9" s="117"/>
      <c r="AP9" s="118"/>
      <c r="AQ9" s="118"/>
      <c r="AR9" s="118"/>
      <c r="AS9" s="118"/>
      <c r="AT9" s="119"/>
    </row>
    <row r="10" spans="2:46" ht="15" customHeight="1">
      <c r="D10" s="128" t="s">
        <v>16</v>
      </c>
      <c r="E10" s="128"/>
      <c r="F10" s="129"/>
      <c r="G10" s="129"/>
      <c r="H10" s="129"/>
      <c r="I10" s="129"/>
      <c r="J10" s="129"/>
      <c r="K10" s="128" t="s">
        <v>9</v>
      </c>
      <c r="L10" s="128"/>
      <c r="M10" s="130"/>
      <c r="N10" s="130"/>
      <c r="O10" s="130"/>
      <c r="P10" s="130"/>
      <c r="Q10" s="25"/>
      <c r="Y10" s="137" t="s">
        <v>29</v>
      </c>
      <c r="Z10" s="138"/>
      <c r="AA10" s="158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7"/>
      <c r="AO10" s="117"/>
      <c r="AP10" s="118"/>
      <c r="AQ10" s="118"/>
      <c r="AR10" s="118"/>
      <c r="AS10" s="118"/>
      <c r="AT10" s="119"/>
    </row>
    <row r="11" spans="2:46" ht="10.5" customHeight="1">
      <c r="Y11" s="156"/>
      <c r="Z11" s="157"/>
      <c r="AA11" s="158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7"/>
      <c r="AO11" s="117"/>
      <c r="AP11" s="118"/>
      <c r="AQ11" s="118"/>
      <c r="AR11" s="118"/>
      <c r="AS11" s="118"/>
      <c r="AT11" s="119"/>
    </row>
    <row r="12" spans="2:46" ht="13.5" customHeight="1">
      <c r="B12" s="188" t="s">
        <v>17</v>
      </c>
      <c r="C12" s="174"/>
      <c r="D12" s="189"/>
      <c r="E12" s="200"/>
      <c r="F12" s="201"/>
      <c r="G12" s="201"/>
      <c r="H12" s="201"/>
      <c r="I12" s="196" t="s">
        <v>185</v>
      </c>
      <c r="J12" s="196"/>
      <c r="K12" s="196"/>
      <c r="L12" s="198"/>
      <c r="M12" s="49"/>
      <c r="N12" s="49"/>
      <c r="O12" s="190"/>
      <c r="P12" s="190"/>
      <c r="Q12" s="190"/>
      <c r="R12" s="190"/>
      <c r="S12" s="190"/>
      <c r="T12" s="190"/>
      <c r="U12" s="190"/>
      <c r="V12" s="190"/>
      <c r="Y12" s="192" t="s">
        <v>8</v>
      </c>
      <c r="Z12" s="193"/>
      <c r="AA12" s="194"/>
      <c r="AB12" s="195"/>
      <c r="AC12" s="163"/>
      <c r="AD12" s="15" t="s">
        <v>1</v>
      </c>
      <c r="AE12" s="163"/>
      <c r="AF12" s="163"/>
      <c r="AG12" s="15" t="s">
        <v>1</v>
      </c>
      <c r="AH12" s="163"/>
      <c r="AI12" s="163"/>
      <c r="AJ12" s="163"/>
      <c r="AK12" s="16"/>
      <c r="AL12" s="16"/>
      <c r="AM12" s="17"/>
      <c r="AO12" s="117"/>
      <c r="AP12" s="118"/>
      <c r="AQ12" s="118"/>
      <c r="AR12" s="118"/>
      <c r="AS12" s="118"/>
      <c r="AT12" s="119"/>
    </row>
    <row r="13" spans="2:46" ht="8.25" customHeight="1">
      <c r="B13" s="164"/>
      <c r="C13" s="165"/>
      <c r="D13" s="166"/>
      <c r="E13" s="202"/>
      <c r="F13" s="203"/>
      <c r="G13" s="203"/>
      <c r="H13" s="203"/>
      <c r="I13" s="197"/>
      <c r="J13" s="197"/>
      <c r="K13" s="197"/>
      <c r="L13" s="199"/>
      <c r="M13" s="50"/>
      <c r="N13" s="50"/>
      <c r="O13" s="191"/>
      <c r="P13" s="191"/>
      <c r="Q13" s="191"/>
      <c r="R13" s="191"/>
      <c r="S13" s="191"/>
      <c r="T13" s="191"/>
      <c r="U13" s="191"/>
      <c r="V13" s="191"/>
      <c r="Y13" s="153" t="s">
        <v>9</v>
      </c>
      <c r="Z13" s="154"/>
      <c r="AA13" s="155"/>
      <c r="AB13" s="167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9"/>
      <c r="AO13" s="120"/>
      <c r="AP13" s="109"/>
      <c r="AQ13" s="109"/>
      <c r="AR13" s="109"/>
      <c r="AS13" s="109"/>
      <c r="AT13" s="121"/>
    </row>
    <row r="14" spans="2:46" ht="13.5" customHeight="1">
      <c r="B14" s="173" t="s">
        <v>30</v>
      </c>
      <c r="C14" s="174"/>
      <c r="D14" s="175"/>
      <c r="E14" s="179" t="str">
        <f>IF(F9="","",F9)</f>
        <v/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  <c r="Y14" s="164"/>
      <c r="Z14" s="165"/>
      <c r="AA14" s="166"/>
      <c r="AB14" s="170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2"/>
      <c r="AN14" s="19"/>
      <c r="AO14" s="20"/>
      <c r="AP14" s="20"/>
      <c r="AQ14" s="20"/>
      <c r="AR14" s="20"/>
      <c r="AS14" s="20"/>
      <c r="AT14" s="20"/>
    </row>
    <row r="15" spans="2:46" ht="13.5" customHeight="1">
      <c r="B15" s="176"/>
      <c r="C15" s="177"/>
      <c r="D15" s="178"/>
      <c r="E15" s="182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4"/>
      <c r="Y15" s="156" t="s">
        <v>11</v>
      </c>
      <c r="Z15" s="157"/>
      <c r="AA15" s="158"/>
      <c r="AB15" s="111"/>
      <c r="AC15" s="111" t="s">
        <v>14</v>
      </c>
      <c r="AD15" s="111"/>
      <c r="AE15" s="111" t="s">
        <v>13</v>
      </c>
      <c r="AF15" s="111"/>
      <c r="AG15" s="111" t="s">
        <v>12</v>
      </c>
      <c r="AH15" s="111"/>
      <c r="AI15" s="156" t="s">
        <v>10</v>
      </c>
      <c r="AJ15" s="157"/>
      <c r="AK15" s="158"/>
      <c r="AL15" s="240"/>
      <c r="AM15" s="152"/>
      <c r="AN15" s="152"/>
      <c r="AO15" s="152"/>
      <c r="AP15" s="152"/>
      <c r="AQ15" s="152"/>
      <c r="AR15" s="152"/>
      <c r="AS15" s="152"/>
      <c r="AT15" s="241"/>
    </row>
    <row r="16" spans="2:46" ht="8.25" customHeight="1">
      <c r="Y16" s="164"/>
      <c r="Z16" s="165"/>
      <c r="AA16" s="166"/>
      <c r="AB16" s="185"/>
      <c r="AC16" s="185"/>
      <c r="AD16" s="185"/>
      <c r="AE16" s="185"/>
      <c r="AF16" s="185"/>
      <c r="AG16" s="185"/>
      <c r="AH16" s="185"/>
      <c r="AI16" s="164"/>
      <c r="AJ16" s="165"/>
      <c r="AK16" s="166"/>
      <c r="AL16" s="242"/>
      <c r="AM16" s="243"/>
      <c r="AN16" s="243"/>
      <c r="AO16" s="243"/>
      <c r="AP16" s="243"/>
      <c r="AQ16" s="243"/>
      <c r="AR16" s="243"/>
      <c r="AS16" s="243"/>
      <c r="AT16" s="244"/>
    </row>
    <row r="17" spans="2:46" ht="13.5" customHeight="1">
      <c r="B17" s="245" t="s">
        <v>37</v>
      </c>
      <c r="C17" s="246"/>
      <c r="D17" s="246"/>
      <c r="E17" s="246"/>
      <c r="F17" s="246"/>
      <c r="G17" s="246"/>
      <c r="H17" s="246"/>
      <c r="I17" s="247"/>
      <c r="J17" s="248" t="s">
        <v>31</v>
      </c>
      <c r="K17" s="246"/>
      <c r="L17" s="246"/>
      <c r="M17" s="246"/>
      <c r="N17" s="246"/>
      <c r="O17" s="249"/>
      <c r="P17" s="250" t="s">
        <v>36</v>
      </c>
      <c r="Q17" s="246"/>
      <c r="R17" s="246"/>
      <c r="S17" s="246"/>
      <c r="T17" s="246"/>
      <c r="U17" s="246"/>
      <c r="V17" s="246"/>
      <c r="W17" s="251"/>
      <c r="Y17" s="252" t="s">
        <v>18</v>
      </c>
      <c r="Z17" s="253"/>
      <c r="AA17" s="253"/>
      <c r="AB17" s="253"/>
      <c r="AC17" s="253"/>
      <c r="AD17" s="253"/>
      <c r="AE17" s="254"/>
      <c r="AF17" s="210" t="s">
        <v>61</v>
      </c>
      <c r="AG17" s="210"/>
      <c r="AH17" s="210"/>
      <c r="AI17" s="210"/>
      <c r="AJ17" s="210"/>
      <c r="AK17" s="210" t="s">
        <v>19</v>
      </c>
      <c r="AL17" s="210"/>
      <c r="AM17" s="210"/>
      <c r="AN17" s="210"/>
      <c r="AO17" s="210" t="s">
        <v>20</v>
      </c>
      <c r="AP17" s="210"/>
      <c r="AQ17" s="210"/>
      <c r="AR17" s="210"/>
      <c r="AS17" s="210"/>
      <c r="AT17" s="211"/>
    </row>
    <row r="18" spans="2:46" ht="13.5" customHeight="1">
      <c r="B18" s="212" t="str">
        <f>IF(SUM(D20:I23)=0,"",SUM(D20:I23))</f>
        <v/>
      </c>
      <c r="C18" s="213"/>
      <c r="D18" s="213"/>
      <c r="E18" s="213"/>
      <c r="F18" s="213"/>
      <c r="G18" s="213"/>
      <c r="H18" s="213"/>
      <c r="I18" s="214"/>
      <c r="J18" s="218" t="str">
        <f>IF(B18="","",SUM(J20:O23))</f>
        <v/>
      </c>
      <c r="K18" s="219"/>
      <c r="L18" s="219"/>
      <c r="M18" s="219"/>
      <c r="N18" s="219"/>
      <c r="O18" s="220"/>
      <c r="P18" s="224" t="str">
        <f>IF(B18="","",SUM(P20:W23))</f>
        <v/>
      </c>
      <c r="Q18" s="213"/>
      <c r="R18" s="213"/>
      <c r="S18" s="213"/>
      <c r="T18" s="213"/>
      <c r="U18" s="213"/>
      <c r="V18" s="213"/>
      <c r="W18" s="225"/>
      <c r="Y18" s="228"/>
      <c r="Z18" s="229"/>
      <c r="AA18" s="229"/>
      <c r="AB18" s="229"/>
      <c r="AC18" s="229"/>
      <c r="AD18" s="229"/>
      <c r="AE18" s="230"/>
      <c r="AF18" s="231"/>
      <c r="AG18" s="231"/>
      <c r="AH18" s="231"/>
      <c r="AI18" s="231"/>
      <c r="AJ18" s="231"/>
      <c r="AK18" s="231"/>
      <c r="AL18" s="231"/>
      <c r="AM18" s="231"/>
      <c r="AN18" s="231"/>
      <c r="AO18" s="232"/>
      <c r="AP18" s="232"/>
      <c r="AQ18" s="232"/>
      <c r="AR18" s="232"/>
      <c r="AS18" s="232"/>
      <c r="AT18" s="233"/>
    </row>
    <row r="19" spans="2:46" ht="13.5" customHeight="1">
      <c r="B19" s="215"/>
      <c r="C19" s="216"/>
      <c r="D19" s="216"/>
      <c r="E19" s="216"/>
      <c r="F19" s="216"/>
      <c r="G19" s="216"/>
      <c r="H19" s="216"/>
      <c r="I19" s="217"/>
      <c r="J19" s="221"/>
      <c r="K19" s="222"/>
      <c r="L19" s="222"/>
      <c r="M19" s="222"/>
      <c r="N19" s="222"/>
      <c r="O19" s="223"/>
      <c r="P19" s="226"/>
      <c r="Q19" s="216"/>
      <c r="R19" s="216"/>
      <c r="S19" s="216"/>
      <c r="T19" s="216"/>
      <c r="U19" s="216"/>
      <c r="V19" s="216"/>
      <c r="W19" s="227"/>
      <c r="Y19" s="234" t="s">
        <v>48</v>
      </c>
      <c r="Z19" s="235"/>
      <c r="AA19" s="235"/>
      <c r="AB19" s="236"/>
      <c r="AC19" s="237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9"/>
    </row>
    <row r="20" spans="2:46" ht="13.5" customHeight="1">
      <c r="B20" s="286">
        <v>0.1</v>
      </c>
      <c r="C20" s="287"/>
      <c r="D20" s="288" t="str">
        <f>IF(AI$26="","",IF(T$26=B20,AI$26,""))</f>
        <v/>
      </c>
      <c r="E20" s="289"/>
      <c r="F20" s="289"/>
      <c r="G20" s="289"/>
      <c r="H20" s="289"/>
      <c r="I20" s="290"/>
      <c r="J20" s="291" t="str">
        <f>IF(D20="","",ROUNDDOWN(D20*B20,0))</f>
        <v/>
      </c>
      <c r="K20" s="289"/>
      <c r="L20" s="289"/>
      <c r="M20" s="289"/>
      <c r="N20" s="289"/>
      <c r="O20" s="292"/>
      <c r="P20" s="293" t="str">
        <f>IF(D20="","",D20+J20)</f>
        <v/>
      </c>
      <c r="Q20" s="294"/>
      <c r="R20" s="294"/>
      <c r="S20" s="294"/>
      <c r="T20" s="294"/>
      <c r="U20" s="294"/>
      <c r="V20" s="294"/>
      <c r="W20" s="295"/>
      <c r="Y20" s="204" t="s">
        <v>21</v>
      </c>
      <c r="Z20" s="205"/>
      <c r="AA20" s="205"/>
      <c r="AB20" s="206"/>
      <c r="AC20" s="207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9"/>
    </row>
    <row r="21" spans="2:46" ht="13.5" customHeight="1">
      <c r="B21" s="271">
        <v>0.08</v>
      </c>
      <c r="C21" s="272"/>
      <c r="D21" s="273" t="str">
        <f>IF(AI$26="","",IF(T$26=B21,AI$26,""))</f>
        <v/>
      </c>
      <c r="E21" s="274"/>
      <c r="F21" s="274"/>
      <c r="G21" s="274"/>
      <c r="H21" s="274"/>
      <c r="I21" s="275"/>
      <c r="J21" s="276" t="str">
        <f>IF(D21="","",ROUNDDOWN(D21*B21,0))</f>
        <v/>
      </c>
      <c r="K21" s="274"/>
      <c r="L21" s="274"/>
      <c r="M21" s="274"/>
      <c r="N21" s="274"/>
      <c r="O21" s="277"/>
      <c r="P21" s="278" t="str">
        <f>IF(D21="","",D21+J21)</f>
        <v/>
      </c>
      <c r="Q21" s="279"/>
      <c r="R21" s="279"/>
      <c r="S21" s="279"/>
      <c r="T21" s="279"/>
      <c r="U21" s="279"/>
      <c r="V21" s="279"/>
      <c r="W21" s="280"/>
      <c r="Y21" s="21" t="s">
        <v>51</v>
      </c>
    </row>
    <row r="22" spans="2:46" ht="13.5" customHeight="1">
      <c r="B22" s="281" t="s">
        <v>33</v>
      </c>
      <c r="C22" s="282"/>
      <c r="D22" s="273" t="str">
        <f>IF(AI$26="","",IF(T$26=B22,AI$26,""))</f>
        <v/>
      </c>
      <c r="E22" s="274"/>
      <c r="F22" s="274"/>
      <c r="G22" s="274"/>
      <c r="H22" s="274"/>
      <c r="I22" s="275"/>
      <c r="J22" s="283" t="s">
        <v>39</v>
      </c>
      <c r="K22" s="284"/>
      <c r="L22" s="284"/>
      <c r="M22" s="284"/>
      <c r="N22" s="284"/>
      <c r="O22" s="285"/>
      <c r="P22" s="278" t="str">
        <f>D22</f>
        <v/>
      </c>
      <c r="Q22" s="279"/>
      <c r="R22" s="279"/>
      <c r="S22" s="279"/>
      <c r="T22" s="279"/>
      <c r="U22" s="279"/>
      <c r="V22" s="279"/>
      <c r="W22" s="280"/>
      <c r="Y22" s="21" t="s">
        <v>82</v>
      </c>
    </row>
    <row r="23" spans="2:46" ht="13.5" customHeight="1">
      <c r="B23" s="255" t="s">
        <v>34</v>
      </c>
      <c r="C23" s="256"/>
      <c r="D23" s="257" t="str">
        <f>IF(AI$26="","",IF(T$26=B23,AI$26,""))</f>
        <v/>
      </c>
      <c r="E23" s="258"/>
      <c r="F23" s="258"/>
      <c r="G23" s="258"/>
      <c r="H23" s="258"/>
      <c r="I23" s="259"/>
      <c r="J23" s="260" t="s">
        <v>39</v>
      </c>
      <c r="K23" s="261"/>
      <c r="L23" s="261"/>
      <c r="M23" s="261"/>
      <c r="N23" s="261"/>
      <c r="O23" s="262"/>
      <c r="P23" s="263" t="str">
        <f>D23</f>
        <v/>
      </c>
      <c r="Q23" s="264"/>
      <c r="R23" s="264"/>
      <c r="S23" s="264"/>
      <c r="T23" s="264"/>
      <c r="U23" s="264"/>
      <c r="V23" s="264"/>
      <c r="W23" s="265"/>
      <c r="Y23" s="21" t="s">
        <v>58</v>
      </c>
    </row>
    <row r="24" spans="2:46" ht="9" customHeight="1"/>
    <row r="25" spans="2:46" ht="17.25" customHeight="1">
      <c r="B25" s="266" t="s">
        <v>44</v>
      </c>
      <c r="C25" s="267"/>
      <c r="D25" s="268" t="s">
        <v>62</v>
      </c>
      <c r="E25" s="269"/>
      <c r="F25" s="269"/>
      <c r="G25" s="270"/>
      <c r="H25" s="268" t="s">
        <v>63</v>
      </c>
      <c r="I25" s="269"/>
      <c r="J25" s="269"/>
      <c r="K25" s="269"/>
      <c r="L25" s="269"/>
      <c r="M25" s="270"/>
      <c r="N25" s="268" t="s">
        <v>122</v>
      </c>
      <c r="O25" s="269"/>
      <c r="P25" s="269"/>
      <c r="Q25" s="269"/>
      <c r="R25" s="269"/>
      <c r="S25" s="270"/>
      <c r="T25" s="268" t="s">
        <v>27</v>
      </c>
      <c r="U25" s="269"/>
      <c r="V25" s="270"/>
      <c r="W25" s="268" t="s">
        <v>123</v>
      </c>
      <c r="X25" s="269"/>
      <c r="Y25" s="269"/>
      <c r="Z25" s="269"/>
      <c r="AA25" s="269"/>
      <c r="AB25" s="270"/>
      <c r="AC25" s="352" t="s">
        <v>174</v>
      </c>
      <c r="AD25" s="324"/>
      <c r="AE25" s="324"/>
      <c r="AF25" s="324"/>
      <c r="AG25" s="324"/>
      <c r="AH25" s="324"/>
      <c r="AI25" s="324" t="s">
        <v>175</v>
      </c>
      <c r="AJ25" s="324"/>
      <c r="AK25" s="324"/>
      <c r="AL25" s="324"/>
      <c r="AM25" s="324"/>
      <c r="AN25" s="324"/>
      <c r="AO25" s="324" t="s">
        <v>176</v>
      </c>
      <c r="AP25" s="324"/>
      <c r="AQ25" s="324"/>
      <c r="AR25" s="324"/>
      <c r="AS25" s="324"/>
      <c r="AT25" s="324"/>
    </row>
    <row r="26" spans="2:46" ht="17.25" customHeight="1">
      <c r="B26" s="325"/>
      <c r="C26" s="325"/>
      <c r="D26" s="340"/>
      <c r="E26" s="341"/>
      <c r="F26" s="341"/>
      <c r="G26" s="342"/>
      <c r="H26" s="346"/>
      <c r="I26" s="347"/>
      <c r="J26" s="347"/>
      <c r="K26" s="347"/>
      <c r="L26" s="347"/>
      <c r="M26" s="348"/>
      <c r="N26" s="327"/>
      <c r="O26" s="328"/>
      <c r="P26" s="328"/>
      <c r="Q26" s="328"/>
      <c r="R26" s="328"/>
      <c r="S26" s="329"/>
      <c r="T26" s="333"/>
      <c r="U26" s="334"/>
      <c r="V26" s="335"/>
      <c r="W26" s="327"/>
      <c r="X26" s="328"/>
      <c r="Y26" s="328"/>
      <c r="Z26" s="328"/>
      <c r="AA26" s="328"/>
      <c r="AB26" s="329"/>
      <c r="AC26" s="353" t="str">
        <f>IF(SUM(AL30:AP37)=0,"",SUM(AL30:AP37,AL45:AP76,AL80:AP111,AL115:AP146,AL150:AP181))</f>
        <v/>
      </c>
      <c r="AD26" s="318"/>
      <c r="AE26" s="318"/>
      <c r="AF26" s="318"/>
      <c r="AG26" s="318"/>
      <c r="AH26" s="318"/>
      <c r="AI26" s="317" t="str">
        <f>IF(AC26="","",ROUNDDOWN(AC26-W26,0))</f>
        <v/>
      </c>
      <c r="AJ26" s="317"/>
      <c r="AK26" s="317"/>
      <c r="AL26" s="317"/>
      <c r="AM26" s="317"/>
      <c r="AN26" s="317"/>
      <c r="AO26" s="318" t="str">
        <f>IF(N26="","",IFERROR(N26-AC26,""))</f>
        <v/>
      </c>
      <c r="AP26" s="318"/>
      <c r="AQ26" s="318"/>
      <c r="AR26" s="318"/>
      <c r="AS26" s="318"/>
      <c r="AT26" s="318"/>
    </row>
    <row r="27" spans="2:46" ht="17.25" customHeight="1">
      <c r="B27" s="326"/>
      <c r="C27" s="326"/>
      <c r="D27" s="343"/>
      <c r="E27" s="344"/>
      <c r="F27" s="344"/>
      <c r="G27" s="345"/>
      <c r="H27" s="349"/>
      <c r="I27" s="350"/>
      <c r="J27" s="350"/>
      <c r="K27" s="350"/>
      <c r="L27" s="350"/>
      <c r="M27" s="351"/>
      <c r="N27" s="330"/>
      <c r="O27" s="331"/>
      <c r="P27" s="331"/>
      <c r="Q27" s="331"/>
      <c r="R27" s="331"/>
      <c r="S27" s="332"/>
      <c r="T27" s="336"/>
      <c r="U27" s="337"/>
      <c r="V27" s="338"/>
      <c r="W27" s="330"/>
      <c r="X27" s="331"/>
      <c r="Y27" s="331"/>
      <c r="Z27" s="331"/>
      <c r="AA27" s="331"/>
      <c r="AB27" s="332"/>
      <c r="AC27" s="353"/>
      <c r="AD27" s="318"/>
      <c r="AE27" s="318"/>
      <c r="AF27" s="318"/>
      <c r="AG27" s="318"/>
      <c r="AH27" s="318"/>
      <c r="AI27" s="317"/>
      <c r="AJ27" s="317"/>
      <c r="AK27" s="317"/>
      <c r="AL27" s="317"/>
      <c r="AM27" s="317"/>
      <c r="AN27" s="317"/>
      <c r="AO27" s="318"/>
      <c r="AP27" s="318"/>
      <c r="AQ27" s="318"/>
      <c r="AR27" s="318"/>
      <c r="AS27" s="318"/>
      <c r="AT27" s="318"/>
    </row>
    <row r="28" spans="2:46" ht="9" customHeight="1"/>
    <row r="29" spans="2:46" ht="17.25" customHeight="1">
      <c r="B29" s="266" t="s">
        <v>44</v>
      </c>
      <c r="C29" s="319"/>
      <c r="D29" s="320" t="s">
        <v>66</v>
      </c>
      <c r="E29" s="269"/>
      <c r="F29" s="269"/>
      <c r="G29" s="269"/>
      <c r="H29" s="269"/>
      <c r="I29" s="269"/>
      <c r="J29" s="269"/>
      <c r="K29" s="269"/>
      <c r="L29" s="320" t="s">
        <v>24</v>
      </c>
      <c r="M29" s="269"/>
      <c r="N29" s="269"/>
      <c r="O29" s="269"/>
      <c r="P29" s="269"/>
      <c r="Q29" s="269"/>
      <c r="R29" s="269"/>
      <c r="S29" s="339"/>
      <c r="T29" s="319" t="s">
        <v>25</v>
      </c>
      <c r="U29" s="319"/>
      <c r="V29" s="319"/>
      <c r="W29" s="320" t="s">
        <v>26</v>
      </c>
      <c r="X29" s="339"/>
      <c r="Y29" s="319" t="s">
        <v>166</v>
      </c>
      <c r="Z29" s="319"/>
      <c r="AA29" s="319"/>
      <c r="AB29" s="319"/>
      <c r="AC29" s="267"/>
      <c r="AD29" s="354" t="s">
        <v>28</v>
      </c>
      <c r="AE29" s="355"/>
      <c r="AF29" s="355"/>
      <c r="AG29" s="355"/>
      <c r="AH29" s="356"/>
      <c r="AI29" s="296" t="s">
        <v>113</v>
      </c>
      <c r="AJ29" s="210"/>
      <c r="AK29" s="211"/>
      <c r="AL29" s="321" t="s">
        <v>167</v>
      </c>
      <c r="AM29" s="322"/>
      <c r="AN29" s="322"/>
      <c r="AO29" s="322"/>
      <c r="AP29" s="323"/>
      <c r="AQ29" s="296" t="s">
        <v>65</v>
      </c>
      <c r="AR29" s="210"/>
      <c r="AS29" s="210"/>
      <c r="AT29" s="211"/>
    </row>
    <row r="30" spans="2:46" ht="17.25" customHeight="1">
      <c r="B30" s="297"/>
      <c r="C30" s="298"/>
      <c r="D30" s="299"/>
      <c r="E30" s="300"/>
      <c r="F30" s="300"/>
      <c r="G30" s="300"/>
      <c r="H30" s="300"/>
      <c r="I30" s="300"/>
      <c r="J30" s="300"/>
      <c r="K30" s="301"/>
      <c r="L30" s="299"/>
      <c r="M30" s="300"/>
      <c r="N30" s="300"/>
      <c r="O30" s="300"/>
      <c r="P30" s="300"/>
      <c r="Q30" s="300"/>
      <c r="R30" s="300"/>
      <c r="S30" s="301"/>
      <c r="T30" s="302"/>
      <c r="U30" s="303"/>
      <c r="V30" s="304"/>
      <c r="W30" s="470"/>
      <c r="X30" s="471"/>
      <c r="Y30" s="305"/>
      <c r="Z30" s="306"/>
      <c r="AA30" s="306"/>
      <c r="AB30" s="306"/>
      <c r="AC30" s="307"/>
      <c r="AD30" s="482" t="str">
        <f t="shared" ref="AD30:AD37" si="0">IF(D30="","",ROUNDDOWN(T30*Y30,0))</f>
        <v/>
      </c>
      <c r="AE30" s="483"/>
      <c r="AF30" s="483"/>
      <c r="AG30" s="483"/>
      <c r="AH30" s="484"/>
      <c r="AI30" s="308"/>
      <c r="AJ30" s="309"/>
      <c r="AK30" s="310"/>
      <c r="AL30" s="311" t="str">
        <f>IF(D30="","",IF(AI30="",ROUNDDOWN(T30*Y30,0),ROUNDDOWN(AD30*AI30,0)))</f>
        <v/>
      </c>
      <c r="AM30" s="312"/>
      <c r="AN30" s="312"/>
      <c r="AO30" s="312"/>
      <c r="AP30" s="313"/>
      <c r="AQ30" s="314"/>
      <c r="AR30" s="315"/>
      <c r="AS30" s="315"/>
      <c r="AT30" s="316"/>
    </row>
    <row r="31" spans="2:46" ht="17.25" customHeight="1">
      <c r="B31" s="372"/>
      <c r="C31" s="373"/>
      <c r="D31" s="374"/>
      <c r="E31" s="375"/>
      <c r="F31" s="375"/>
      <c r="G31" s="375"/>
      <c r="H31" s="375"/>
      <c r="I31" s="375"/>
      <c r="J31" s="375"/>
      <c r="K31" s="376"/>
      <c r="L31" s="374"/>
      <c r="M31" s="375"/>
      <c r="N31" s="375"/>
      <c r="O31" s="375"/>
      <c r="P31" s="375"/>
      <c r="Q31" s="375"/>
      <c r="R31" s="375"/>
      <c r="S31" s="376"/>
      <c r="T31" s="363"/>
      <c r="U31" s="364"/>
      <c r="V31" s="365"/>
      <c r="W31" s="377"/>
      <c r="X31" s="378"/>
      <c r="Y31" s="366"/>
      <c r="Z31" s="367"/>
      <c r="AA31" s="367"/>
      <c r="AB31" s="367"/>
      <c r="AC31" s="368"/>
      <c r="AD31" s="379" t="str">
        <f t="shared" si="0"/>
        <v/>
      </c>
      <c r="AE31" s="380"/>
      <c r="AF31" s="380"/>
      <c r="AG31" s="380"/>
      <c r="AH31" s="381"/>
      <c r="AI31" s="369"/>
      <c r="AJ31" s="370"/>
      <c r="AK31" s="371"/>
      <c r="AL31" s="357" t="str">
        <f>IF(D31="","",IF(AI31="",ROUNDDOWN(T31*Y31,0),ROUNDDOWN(AD31*AI31,0)))</f>
        <v/>
      </c>
      <c r="AM31" s="358"/>
      <c r="AN31" s="358"/>
      <c r="AO31" s="358"/>
      <c r="AP31" s="359"/>
      <c r="AQ31" s="360"/>
      <c r="AR31" s="361"/>
      <c r="AS31" s="361"/>
      <c r="AT31" s="362"/>
    </row>
    <row r="32" spans="2:46" ht="17.25" customHeight="1">
      <c r="B32" s="372"/>
      <c r="C32" s="373"/>
      <c r="D32" s="374"/>
      <c r="E32" s="375"/>
      <c r="F32" s="375"/>
      <c r="G32" s="375"/>
      <c r="H32" s="375"/>
      <c r="I32" s="375"/>
      <c r="J32" s="375"/>
      <c r="K32" s="376"/>
      <c r="L32" s="374"/>
      <c r="M32" s="375"/>
      <c r="N32" s="375"/>
      <c r="O32" s="375"/>
      <c r="P32" s="375"/>
      <c r="Q32" s="375"/>
      <c r="R32" s="375"/>
      <c r="S32" s="376"/>
      <c r="T32" s="363"/>
      <c r="U32" s="364"/>
      <c r="V32" s="365"/>
      <c r="W32" s="377"/>
      <c r="X32" s="378"/>
      <c r="Y32" s="366"/>
      <c r="Z32" s="367"/>
      <c r="AA32" s="367"/>
      <c r="AB32" s="367"/>
      <c r="AC32" s="368"/>
      <c r="AD32" s="379" t="str">
        <f t="shared" si="0"/>
        <v/>
      </c>
      <c r="AE32" s="380"/>
      <c r="AF32" s="380"/>
      <c r="AG32" s="380"/>
      <c r="AH32" s="381"/>
      <c r="AI32" s="369"/>
      <c r="AJ32" s="370"/>
      <c r="AK32" s="371"/>
      <c r="AL32" s="357" t="str">
        <f t="shared" ref="AL32:AL36" si="1">IF(D32="","",IF(AI32="",ROUNDDOWN(T32*Y32,0),ROUNDDOWN(AD32*AI32,0)))</f>
        <v/>
      </c>
      <c r="AM32" s="358"/>
      <c r="AN32" s="358"/>
      <c r="AO32" s="358"/>
      <c r="AP32" s="359"/>
      <c r="AQ32" s="360"/>
      <c r="AR32" s="361"/>
      <c r="AS32" s="361"/>
      <c r="AT32" s="362"/>
    </row>
    <row r="33" spans="2:46" ht="17.25" customHeight="1">
      <c r="B33" s="372"/>
      <c r="C33" s="373"/>
      <c r="D33" s="374"/>
      <c r="E33" s="375"/>
      <c r="F33" s="375"/>
      <c r="G33" s="375"/>
      <c r="H33" s="375"/>
      <c r="I33" s="375"/>
      <c r="J33" s="375"/>
      <c r="K33" s="376"/>
      <c r="L33" s="374"/>
      <c r="M33" s="375"/>
      <c r="N33" s="375"/>
      <c r="O33" s="375"/>
      <c r="P33" s="375"/>
      <c r="Q33" s="375"/>
      <c r="R33" s="375"/>
      <c r="S33" s="376"/>
      <c r="T33" s="363"/>
      <c r="U33" s="364"/>
      <c r="V33" s="365"/>
      <c r="W33" s="377"/>
      <c r="X33" s="378"/>
      <c r="Y33" s="366"/>
      <c r="Z33" s="367"/>
      <c r="AA33" s="367"/>
      <c r="AB33" s="367"/>
      <c r="AC33" s="368"/>
      <c r="AD33" s="379" t="str">
        <f t="shared" si="0"/>
        <v/>
      </c>
      <c r="AE33" s="380"/>
      <c r="AF33" s="380"/>
      <c r="AG33" s="380"/>
      <c r="AH33" s="381"/>
      <c r="AI33" s="369"/>
      <c r="AJ33" s="370"/>
      <c r="AK33" s="371"/>
      <c r="AL33" s="357" t="str">
        <f t="shared" si="1"/>
        <v/>
      </c>
      <c r="AM33" s="358"/>
      <c r="AN33" s="358"/>
      <c r="AO33" s="358"/>
      <c r="AP33" s="359"/>
      <c r="AQ33" s="360"/>
      <c r="AR33" s="361"/>
      <c r="AS33" s="361"/>
      <c r="AT33" s="362"/>
    </row>
    <row r="34" spans="2:46" ht="17.25" customHeight="1">
      <c r="B34" s="372"/>
      <c r="C34" s="373"/>
      <c r="D34" s="374"/>
      <c r="E34" s="375"/>
      <c r="F34" s="375"/>
      <c r="G34" s="375"/>
      <c r="H34" s="375"/>
      <c r="I34" s="375"/>
      <c r="J34" s="375"/>
      <c r="K34" s="376"/>
      <c r="L34" s="374"/>
      <c r="M34" s="375"/>
      <c r="N34" s="375"/>
      <c r="O34" s="375"/>
      <c r="P34" s="375"/>
      <c r="Q34" s="375"/>
      <c r="R34" s="375"/>
      <c r="S34" s="376"/>
      <c r="T34" s="363"/>
      <c r="U34" s="364"/>
      <c r="V34" s="365"/>
      <c r="W34" s="377"/>
      <c r="X34" s="378"/>
      <c r="Y34" s="366"/>
      <c r="Z34" s="367"/>
      <c r="AA34" s="367"/>
      <c r="AB34" s="367"/>
      <c r="AC34" s="368"/>
      <c r="AD34" s="379" t="str">
        <f t="shared" si="0"/>
        <v/>
      </c>
      <c r="AE34" s="380"/>
      <c r="AF34" s="380"/>
      <c r="AG34" s="380"/>
      <c r="AH34" s="381"/>
      <c r="AI34" s="369"/>
      <c r="AJ34" s="370"/>
      <c r="AK34" s="371"/>
      <c r="AL34" s="357" t="str">
        <f t="shared" si="1"/>
        <v/>
      </c>
      <c r="AM34" s="358"/>
      <c r="AN34" s="358"/>
      <c r="AO34" s="358"/>
      <c r="AP34" s="359"/>
      <c r="AQ34" s="360"/>
      <c r="AR34" s="361"/>
      <c r="AS34" s="361"/>
      <c r="AT34" s="362"/>
    </row>
    <row r="35" spans="2:46" ht="17.25" customHeight="1">
      <c r="B35" s="372"/>
      <c r="C35" s="373"/>
      <c r="D35" s="374"/>
      <c r="E35" s="375"/>
      <c r="F35" s="375"/>
      <c r="G35" s="375"/>
      <c r="H35" s="375"/>
      <c r="I35" s="375"/>
      <c r="J35" s="375"/>
      <c r="K35" s="376"/>
      <c r="L35" s="374"/>
      <c r="M35" s="375"/>
      <c r="N35" s="375"/>
      <c r="O35" s="375"/>
      <c r="P35" s="375"/>
      <c r="Q35" s="375"/>
      <c r="R35" s="375"/>
      <c r="S35" s="376"/>
      <c r="T35" s="363"/>
      <c r="U35" s="364"/>
      <c r="V35" s="365"/>
      <c r="W35" s="377"/>
      <c r="X35" s="378"/>
      <c r="Y35" s="366"/>
      <c r="Z35" s="367"/>
      <c r="AA35" s="367"/>
      <c r="AB35" s="367"/>
      <c r="AC35" s="368"/>
      <c r="AD35" s="379" t="str">
        <f t="shared" si="0"/>
        <v/>
      </c>
      <c r="AE35" s="380"/>
      <c r="AF35" s="380"/>
      <c r="AG35" s="380"/>
      <c r="AH35" s="381"/>
      <c r="AI35" s="369"/>
      <c r="AJ35" s="370"/>
      <c r="AK35" s="371"/>
      <c r="AL35" s="357" t="str">
        <f t="shared" si="1"/>
        <v/>
      </c>
      <c r="AM35" s="358"/>
      <c r="AN35" s="358"/>
      <c r="AO35" s="358"/>
      <c r="AP35" s="359"/>
      <c r="AQ35" s="360"/>
      <c r="AR35" s="361"/>
      <c r="AS35" s="361"/>
      <c r="AT35" s="362"/>
    </row>
    <row r="36" spans="2:46" ht="17.25" customHeight="1">
      <c r="B36" s="372"/>
      <c r="C36" s="373"/>
      <c r="D36" s="374"/>
      <c r="E36" s="375"/>
      <c r="F36" s="375"/>
      <c r="G36" s="375"/>
      <c r="H36" s="375"/>
      <c r="I36" s="375"/>
      <c r="J36" s="375"/>
      <c r="K36" s="376"/>
      <c r="L36" s="374"/>
      <c r="M36" s="375"/>
      <c r="N36" s="375"/>
      <c r="O36" s="375"/>
      <c r="P36" s="375"/>
      <c r="Q36" s="375"/>
      <c r="R36" s="375"/>
      <c r="S36" s="376"/>
      <c r="T36" s="363"/>
      <c r="U36" s="364"/>
      <c r="V36" s="365"/>
      <c r="W36" s="377"/>
      <c r="X36" s="378"/>
      <c r="Y36" s="366"/>
      <c r="Z36" s="367"/>
      <c r="AA36" s="367"/>
      <c r="AB36" s="367"/>
      <c r="AC36" s="368"/>
      <c r="AD36" s="379" t="str">
        <f t="shared" si="0"/>
        <v/>
      </c>
      <c r="AE36" s="380"/>
      <c r="AF36" s="380"/>
      <c r="AG36" s="380"/>
      <c r="AH36" s="381"/>
      <c r="AI36" s="369"/>
      <c r="AJ36" s="370"/>
      <c r="AK36" s="371"/>
      <c r="AL36" s="357" t="str">
        <f t="shared" si="1"/>
        <v/>
      </c>
      <c r="AM36" s="358"/>
      <c r="AN36" s="358"/>
      <c r="AO36" s="358"/>
      <c r="AP36" s="359"/>
      <c r="AQ36" s="360"/>
      <c r="AR36" s="361"/>
      <c r="AS36" s="361"/>
      <c r="AT36" s="362"/>
    </row>
    <row r="37" spans="2:46" ht="17.25" customHeight="1">
      <c r="B37" s="382"/>
      <c r="C37" s="383"/>
      <c r="D37" s="384"/>
      <c r="E37" s="385"/>
      <c r="F37" s="385"/>
      <c r="G37" s="385"/>
      <c r="H37" s="385"/>
      <c r="I37" s="385"/>
      <c r="J37" s="385"/>
      <c r="K37" s="386"/>
      <c r="L37" s="384"/>
      <c r="M37" s="385"/>
      <c r="N37" s="385"/>
      <c r="O37" s="385"/>
      <c r="P37" s="385"/>
      <c r="Q37" s="385"/>
      <c r="R37" s="385"/>
      <c r="S37" s="386"/>
      <c r="T37" s="387"/>
      <c r="U37" s="388"/>
      <c r="V37" s="389"/>
      <c r="W37" s="448"/>
      <c r="X37" s="449"/>
      <c r="Y37" s="390"/>
      <c r="Z37" s="391"/>
      <c r="AA37" s="391"/>
      <c r="AB37" s="391"/>
      <c r="AC37" s="392"/>
      <c r="AD37" s="450" t="str">
        <f t="shared" si="0"/>
        <v/>
      </c>
      <c r="AE37" s="451"/>
      <c r="AF37" s="451"/>
      <c r="AG37" s="451"/>
      <c r="AH37" s="452"/>
      <c r="AI37" s="393"/>
      <c r="AJ37" s="394"/>
      <c r="AK37" s="395"/>
      <c r="AL37" s="432" t="str">
        <f t="shared" ref="AL37" si="2">IF(D37="","",IF(AI37="",ROUNDDOWN(T37*Y37,0),ROUNDDOWN(AD37*AI37,0)))</f>
        <v/>
      </c>
      <c r="AM37" s="433"/>
      <c r="AN37" s="433"/>
      <c r="AO37" s="433"/>
      <c r="AP37" s="434"/>
      <c r="AQ37" s="435"/>
      <c r="AR37" s="436"/>
      <c r="AS37" s="436"/>
      <c r="AT37" s="437"/>
    </row>
    <row r="38" spans="2:46" ht="8.25" customHeight="1" thickBot="1"/>
    <row r="39" spans="2:46" ht="17.25" customHeight="1" thickTop="1">
      <c r="B39" s="438" t="s">
        <v>67</v>
      </c>
      <c r="C39" s="441" t="s">
        <v>64</v>
      </c>
      <c r="D39" s="442"/>
      <c r="E39" s="442"/>
      <c r="F39" s="442"/>
      <c r="G39" s="443"/>
      <c r="H39" s="444" t="s">
        <v>43</v>
      </c>
      <c r="I39" s="445"/>
      <c r="J39" s="446" t="s">
        <v>56</v>
      </c>
      <c r="K39" s="444"/>
      <c r="L39" s="444"/>
      <c r="M39" s="444"/>
      <c r="N39" s="445"/>
      <c r="O39" s="446" t="s">
        <v>55</v>
      </c>
      <c r="P39" s="444"/>
      <c r="Q39" s="441" t="s">
        <v>57</v>
      </c>
      <c r="R39" s="442"/>
      <c r="S39" s="442"/>
      <c r="T39" s="442"/>
      <c r="U39" s="443"/>
      <c r="V39" s="444" t="s">
        <v>41</v>
      </c>
      <c r="W39" s="444"/>
      <c r="X39" s="444"/>
      <c r="Y39" s="444"/>
      <c r="Z39" s="447"/>
      <c r="AB39" s="396" t="s">
        <v>49</v>
      </c>
      <c r="AC39" s="355"/>
      <c r="AD39" s="355"/>
      <c r="AE39" s="397"/>
      <c r="AF39" s="396" t="s">
        <v>53</v>
      </c>
      <c r="AG39" s="355"/>
      <c r="AH39" s="355"/>
      <c r="AI39" s="355"/>
      <c r="AJ39" s="355"/>
      <c r="AK39" s="397"/>
      <c r="AL39" s="396" t="s">
        <v>52</v>
      </c>
      <c r="AM39" s="355"/>
      <c r="AN39" s="355"/>
      <c r="AO39" s="397"/>
      <c r="AQ39" s="396" t="s">
        <v>50</v>
      </c>
      <c r="AR39" s="355"/>
      <c r="AS39" s="355"/>
      <c r="AT39" s="397"/>
    </row>
    <row r="40" spans="2:46" ht="17.25" customHeight="1">
      <c r="B40" s="439"/>
      <c r="C40" s="398"/>
      <c r="D40" s="399"/>
      <c r="E40" s="399"/>
      <c r="F40" s="399"/>
      <c r="G40" s="400"/>
      <c r="H40" s="404" t="str">
        <f>IF(T26=0,"",T26)</f>
        <v/>
      </c>
      <c r="I40" s="405"/>
      <c r="J40" s="408" t="str">
        <f>IF(C40="","",IF(OR(H40="非課税",H40="不課税"),0,C40*H40))</f>
        <v/>
      </c>
      <c r="K40" s="409"/>
      <c r="L40" s="409"/>
      <c r="M40" s="409"/>
      <c r="N40" s="410"/>
      <c r="O40" s="414"/>
      <c r="P40" s="415"/>
      <c r="Q40" s="418" t="str">
        <f>IF(C40="","",IF(OR(H40="非課税",H40="不課税"),0,ROUNDDOWN(J40+O40,0)))</f>
        <v/>
      </c>
      <c r="R40" s="419"/>
      <c r="S40" s="419"/>
      <c r="T40" s="419"/>
      <c r="U40" s="420"/>
      <c r="V40" s="424" t="str">
        <f>IF(C40="","",C40+Q40)</f>
        <v/>
      </c>
      <c r="W40" s="424"/>
      <c r="X40" s="424"/>
      <c r="Y40" s="424"/>
      <c r="Z40" s="425"/>
      <c r="AB40" s="428"/>
      <c r="AC40" s="429"/>
      <c r="AD40" s="429"/>
      <c r="AE40" s="453"/>
      <c r="AF40" s="488"/>
      <c r="AG40" s="489"/>
      <c r="AH40" s="489"/>
      <c r="AI40" s="492"/>
      <c r="AJ40" s="494"/>
      <c r="AK40" s="495"/>
      <c r="AL40" s="488"/>
      <c r="AM40" s="489"/>
      <c r="AN40" s="489"/>
      <c r="AO40" s="497"/>
      <c r="AQ40" s="428"/>
      <c r="AR40" s="429"/>
      <c r="AS40" s="429"/>
      <c r="AT40" s="453"/>
    </row>
    <row r="41" spans="2:46" ht="17.25" customHeight="1">
      <c r="B41" s="439"/>
      <c r="C41" s="401"/>
      <c r="D41" s="402"/>
      <c r="E41" s="402"/>
      <c r="F41" s="402"/>
      <c r="G41" s="403"/>
      <c r="H41" s="406"/>
      <c r="I41" s="407"/>
      <c r="J41" s="411"/>
      <c r="K41" s="412"/>
      <c r="L41" s="412"/>
      <c r="M41" s="412"/>
      <c r="N41" s="413"/>
      <c r="O41" s="416"/>
      <c r="P41" s="417"/>
      <c r="Q41" s="421"/>
      <c r="R41" s="422"/>
      <c r="S41" s="422"/>
      <c r="T41" s="422"/>
      <c r="U41" s="423"/>
      <c r="V41" s="426"/>
      <c r="W41" s="426"/>
      <c r="X41" s="426"/>
      <c r="Y41" s="426"/>
      <c r="Z41" s="427"/>
      <c r="AB41" s="430"/>
      <c r="AC41" s="431"/>
      <c r="AD41" s="431"/>
      <c r="AE41" s="454"/>
      <c r="AF41" s="490"/>
      <c r="AG41" s="491"/>
      <c r="AH41" s="491"/>
      <c r="AI41" s="493"/>
      <c r="AJ41" s="491"/>
      <c r="AK41" s="496"/>
      <c r="AL41" s="490"/>
      <c r="AM41" s="491"/>
      <c r="AN41" s="491"/>
      <c r="AO41" s="496"/>
      <c r="AQ41" s="430"/>
      <c r="AR41" s="431"/>
      <c r="AS41" s="431"/>
      <c r="AT41" s="454"/>
    </row>
    <row r="42" spans="2:46" ht="17.25" customHeight="1" thickBot="1">
      <c r="B42" s="440"/>
      <c r="C42" s="455"/>
      <c r="D42" s="456"/>
      <c r="E42" s="456"/>
      <c r="F42" s="456"/>
      <c r="G42" s="457"/>
      <c r="H42" s="458"/>
      <c r="I42" s="459"/>
      <c r="J42" s="460"/>
      <c r="K42" s="461"/>
      <c r="L42" s="461"/>
      <c r="M42" s="461"/>
      <c r="N42" s="462"/>
      <c r="O42" s="463"/>
      <c r="P42" s="458"/>
      <c r="Q42" s="464"/>
      <c r="R42" s="465"/>
      <c r="S42" s="465"/>
      <c r="T42" s="465"/>
      <c r="U42" s="466"/>
      <c r="V42" s="461"/>
      <c r="W42" s="461"/>
      <c r="X42" s="461"/>
      <c r="Y42" s="461"/>
      <c r="Z42" s="467"/>
      <c r="AK42" s="468" t="s">
        <v>54</v>
      </c>
      <c r="AL42" s="468"/>
      <c r="AM42" s="468"/>
      <c r="AN42" s="468"/>
      <c r="AO42" s="468"/>
      <c r="AP42" s="468"/>
      <c r="AQ42" s="469" t="s">
        <v>191</v>
      </c>
      <c r="AR42" s="469"/>
      <c r="AS42" s="469"/>
      <c r="AT42" s="469"/>
    </row>
    <row r="43" spans="2:46" ht="15.75" customHeight="1" thickTop="1">
      <c r="AG43" s="104" t="s">
        <v>45</v>
      </c>
      <c r="AH43" s="104"/>
      <c r="AI43" s="104"/>
      <c r="AJ43" s="105" t="str">
        <f>AJ$1</f>
        <v/>
      </c>
      <c r="AK43" s="105"/>
      <c r="AL43" s="105"/>
      <c r="AM43" s="105"/>
      <c r="AN43" s="105"/>
      <c r="AO43" s="105"/>
      <c r="AP43" s="105"/>
      <c r="AQ43" s="3" t="s">
        <v>46</v>
      </c>
      <c r="AR43" s="4">
        <v>2</v>
      </c>
      <c r="AS43" s="5" t="s">
        <v>59</v>
      </c>
      <c r="AT43" s="24">
        <f>AT$1</f>
        <v>0</v>
      </c>
    </row>
    <row r="44" spans="2:46" ht="17.25" customHeight="1">
      <c r="B44" s="266" t="s">
        <v>44</v>
      </c>
      <c r="C44" s="319"/>
      <c r="D44" s="320" t="s">
        <v>66</v>
      </c>
      <c r="E44" s="269"/>
      <c r="F44" s="269"/>
      <c r="G44" s="269"/>
      <c r="H44" s="269"/>
      <c r="I44" s="269"/>
      <c r="J44" s="269"/>
      <c r="K44" s="269"/>
      <c r="L44" s="320" t="s">
        <v>24</v>
      </c>
      <c r="M44" s="269"/>
      <c r="N44" s="269"/>
      <c r="O44" s="269"/>
      <c r="P44" s="269"/>
      <c r="Q44" s="269"/>
      <c r="R44" s="269"/>
      <c r="S44" s="339"/>
      <c r="T44" s="319" t="s">
        <v>25</v>
      </c>
      <c r="U44" s="319"/>
      <c r="V44" s="319"/>
      <c r="W44" s="320" t="s">
        <v>26</v>
      </c>
      <c r="X44" s="339"/>
      <c r="Y44" s="319" t="s">
        <v>170</v>
      </c>
      <c r="Z44" s="319"/>
      <c r="AA44" s="319"/>
      <c r="AB44" s="319"/>
      <c r="AC44" s="267"/>
      <c r="AD44" s="354" t="s">
        <v>171</v>
      </c>
      <c r="AE44" s="355"/>
      <c r="AF44" s="355"/>
      <c r="AG44" s="355"/>
      <c r="AH44" s="356"/>
      <c r="AI44" s="296" t="s">
        <v>113</v>
      </c>
      <c r="AJ44" s="210"/>
      <c r="AK44" s="211"/>
      <c r="AL44" s="321" t="s">
        <v>172</v>
      </c>
      <c r="AM44" s="322"/>
      <c r="AN44" s="322"/>
      <c r="AO44" s="322"/>
      <c r="AP44" s="323"/>
      <c r="AQ44" s="296" t="s">
        <v>65</v>
      </c>
      <c r="AR44" s="210"/>
      <c r="AS44" s="210"/>
      <c r="AT44" s="211"/>
    </row>
    <row r="45" spans="2:46" ht="17.25" customHeight="1">
      <c r="B45" s="297"/>
      <c r="C45" s="298"/>
      <c r="D45" s="299"/>
      <c r="E45" s="300"/>
      <c r="F45" s="300"/>
      <c r="G45" s="300"/>
      <c r="H45" s="300"/>
      <c r="I45" s="300"/>
      <c r="J45" s="300"/>
      <c r="K45" s="301"/>
      <c r="L45" s="299"/>
      <c r="M45" s="300"/>
      <c r="N45" s="300"/>
      <c r="O45" s="300"/>
      <c r="P45" s="300"/>
      <c r="Q45" s="300"/>
      <c r="R45" s="300"/>
      <c r="S45" s="301"/>
      <c r="T45" s="302"/>
      <c r="U45" s="303"/>
      <c r="V45" s="304"/>
      <c r="W45" s="470"/>
      <c r="X45" s="471"/>
      <c r="Y45" s="305"/>
      <c r="Z45" s="306"/>
      <c r="AA45" s="306"/>
      <c r="AB45" s="306"/>
      <c r="AC45" s="307"/>
      <c r="AD45" s="482" t="str">
        <f t="shared" ref="AD45:AD76" si="3">IF(D45="","",ROUNDDOWN(T45*Y45,0))</f>
        <v/>
      </c>
      <c r="AE45" s="483"/>
      <c r="AF45" s="483"/>
      <c r="AG45" s="483"/>
      <c r="AH45" s="484"/>
      <c r="AI45" s="308"/>
      <c r="AJ45" s="309"/>
      <c r="AK45" s="310"/>
      <c r="AL45" s="485" t="str">
        <f t="shared" ref="AL45:AL46" si="4">IF(D45="","",IF(AI45="",ROUNDDOWN(T45*Y45,0),ROUNDDOWN(AD45*AI45,0)))</f>
        <v/>
      </c>
      <c r="AM45" s="486"/>
      <c r="AN45" s="486"/>
      <c r="AO45" s="486"/>
      <c r="AP45" s="487"/>
      <c r="AQ45" s="314"/>
      <c r="AR45" s="315"/>
      <c r="AS45" s="315"/>
      <c r="AT45" s="316"/>
    </row>
    <row r="46" spans="2:46" ht="17.25" customHeight="1">
      <c r="B46" s="372"/>
      <c r="C46" s="373"/>
      <c r="D46" s="374"/>
      <c r="E46" s="375"/>
      <c r="F46" s="375"/>
      <c r="G46" s="375"/>
      <c r="H46" s="375"/>
      <c r="I46" s="375"/>
      <c r="J46" s="375"/>
      <c r="K46" s="376"/>
      <c r="L46" s="374"/>
      <c r="M46" s="375"/>
      <c r="N46" s="375"/>
      <c r="O46" s="375"/>
      <c r="P46" s="375"/>
      <c r="Q46" s="375"/>
      <c r="R46" s="375"/>
      <c r="S46" s="376"/>
      <c r="T46" s="363"/>
      <c r="U46" s="364"/>
      <c r="V46" s="365"/>
      <c r="W46" s="377"/>
      <c r="X46" s="378"/>
      <c r="Y46" s="366"/>
      <c r="Z46" s="367"/>
      <c r="AA46" s="367"/>
      <c r="AB46" s="367"/>
      <c r="AC46" s="368"/>
      <c r="AD46" s="379" t="str">
        <f t="shared" si="3"/>
        <v/>
      </c>
      <c r="AE46" s="380"/>
      <c r="AF46" s="380"/>
      <c r="AG46" s="380"/>
      <c r="AH46" s="381"/>
      <c r="AI46" s="369"/>
      <c r="AJ46" s="370"/>
      <c r="AK46" s="371"/>
      <c r="AL46" s="357" t="str">
        <f t="shared" si="4"/>
        <v/>
      </c>
      <c r="AM46" s="358"/>
      <c r="AN46" s="358"/>
      <c r="AO46" s="358"/>
      <c r="AP46" s="359"/>
      <c r="AQ46" s="360"/>
      <c r="AR46" s="361"/>
      <c r="AS46" s="361"/>
      <c r="AT46" s="362"/>
    </row>
    <row r="47" spans="2:46" ht="17.25" customHeight="1">
      <c r="B47" s="372"/>
      <c r="C47" s="373"/>
      <c r="D47" s="374"/>
      <c r="E47" s="375"/>
      <c r="F47" s="375"/>
      <c r="G47" s="375"/>
      <c r="H47" s="375"/>
      <c r="I47" s="375"/>
      <c r="J47" s="375"/>
      <c r="K47" s="376"/>
      <c r="L47" s="374"/>
      <c r="M47" s="375"/>
      <c r="N47" s="375"/>
      <c r="O47" s="375"/>
      <c r="P47" s="375"/>
      <c r="Q47" s="375"/>
      <c r="R47" s="375"/>
      <c r="S47" s="376"/>
      <c r="T47" s="363"/>
      <c r="U47" s="364"/>
      <c r="V47" s="365"/>
      <c r="W47" s="377"/>
      <c r="X47" s="378"/>
      <c r="Y47" s="366"/>
      <c r="Z47" s="367"/>
      <c r="AA47" s="367"/>
      <c r="AB47" s="367"/>
      <c r="AC47" s="368"/>
      <c r="AD47" s="379" t="str">
        <f t="shared" si="3"/>
        <v/>
      </c>
      <c r="AE47" s="380"/>
      <c r="AF47" s="380"/>
      <c r="AG47" s="380"/>
      <c r="AH47" s="381"/>
      <c r="AI47" s="369"/>
      <c r="AJ47" s="370"/>
      <c r="AK47" s="371"/>
      <c r="AL47" s="357" t="str">
        <f t="shared" ref="AL47:AL75" si="5">IF(D47="","",IF(AI47="",ROUNDDOWN(T47*Y47,0),ROUNDDOWN(AD47*AI47,0)))</f>
        <v/>
      </c>
      <c r="AM47" s="358"/>
      <c r="AN47" s="358"/>
      <c r="AO47" s="358"/>
      <c r="AP47" s="359"/>
      <c r="AQ47" s="360"/>
      <c r="AR47" s="361"/>
      <c r="AS47" s="361"/>
      <c r="AT47" s="362"/>
    </row>
    <row r="48" spans="2:46" ht="17.25" customHeight="1">
      <c r="B48" s="372"/>
      <c r="C48" s="373"/>
      <c r="D48" s="374"/>
      <c r="E48" s="375"/>
      <c r="F48" s="375"/>
      <c r="G48" s="375"/>
      <c r="H48" s="375"/>
      <c r="I48" s="375"/>
      <c r="J48" s="375"/>
      <c r="K48" s="376"/>
      <c r="L48" s="374"/>
      <c r="M48" s="375"/>
      <c r="N48" s="375"/>
      <c r="O48" s="375"/>
      <c r="P48" s="375"/>
      <c r="Q48" s="375"/>
      <c r="R48" s="375"/>
      <c r="S48" s="376"/>
      <c r="T48" s="363"/>
      <c r="U48" s="364"/>
      <c r="V48" s="365"/>
      <c r="W48" s="377"/>
      <c r="X48" s="378"/>
      <c r="Y48" s="366"/>
      <c r="Z48" s="367"/>
      <c r="AA48" s="367"/>
      <c r="AB48" s="367"/>
      <c r="AC48" s="368"/>
      <c r="AD48" s="379" t="str">
        <f t="shared" si="3"/>
        <v/>
      </c>
      <c r="AE48" s="380"/>
      <c r="AF48" s="380"/>
      <c r="AG48" s="380"/>
      <c r="AH48" s="381"/>
      <c r="AI48" s="369"/>
      <c r="AJ48" s="370"/>
      <c r="AK48" s="371"/>
      <c r="AL48" s="357" t="str">
        <f t="shared" si="5"/>
        <v/>
      </c>
      <c r="AM48" s="358"/>
      <c r="AN48" s="358"/>
      <c r="AO48" s="358"/>
      <c r="AP48" s="359"/>
      <c r="AQ48" s="360"/>
      <c r="AR48" s="361"/>
      <c r="AS48" s="361"/>
      <c r="AT48" s="362"/>
    </row>
    <row r="49" spans="2:46" ht="17.25" customHeight="1">
      <c r="B49" s="372"/>
      <c r="C49" s="373"/>
      <c r="D49" s="374"/>
      <c r="E49" s="375"/>
      <c r="F49" s="375"/>
      <c r="G49" s="375"/>
      <c r="H49" s="375"/>
      <c r="I49" s="375"/>
      <c r="J49" s="375"/>
      <c r="K49" s="376"/>
      <c r="L49" s="374"/>
      <c r="M49" s="375"/>
      <c r="N49" s="375"/>
      <c r="O49" s="375"/>
      <c r="P49" s="375"/>
      <c r="Q49" s="375"/>
      <c r="R49" s="375"/>
      <c r="S49" s="376"/>
      <c r="T49" s="363"/>
      <c r="U49" s="364"/>
      <c r="V49" s="365"/>
      <c r="W49" s="377"/>
      <c r="X49" s="378"/>
      <c r="Y49" s="366"/>
      <c r="Z49" s="367"/>
      <c r="AA49" s="367"/>
      <c r="AB49" s="367"/>
      <c r="AC49" s="368"/>
      <c r="AD49" s="379" t="str">
        <f t="shared" si="3"/>
        <v/>
      </c>
      <c r="AE49" s="380"/>
      <c r="AF49" s="380"/>
      <c r="AG49" s="380"/>
      <c r="AH49" s="381"/>
      <c r="AI49" s="369"/>
      <c r="AJ49" s="370"/>
      <c r="AK49" s="371"/>
      <c r="AL49" s="357" t="str">
        <f t="shared" si="5"/>
        <v/>
      </c>
      <c r="AM49" s="358"/>
      <c r="AN49" s="358"/>
      <c r="AO49" s="358"/>
      <c r="AP49" s="359"/>
      <c r="AQ49" s="360"/>
      <c r="AR49" s="361"/>
      <c r="AS49" s="361"/>
      <c r="AT49" s="362"/>
    </row>
    <row r="50" spans="2:46" ht="17.25" customHeight="1">
      <c r="B50" s="372"/>
      <c r="C50" s="373"/>
      <c r="D50" s="374"/>
      <c r="E50" s="375"/>
      <c r="F50" s="375"/>
      <c r="G50" s="375"/>
      <c r="H50" s="375"/>
      <c r="I50" s="375"/>
      <c r="J50" s="375"/>
      <c r="K50" s="376"/>
      <c r="L50" s="374"/>
      <c r="M50" s="375"/>
      <c r="N50" s="375"/>
      <c r="O50" s="375"/>
      <c r="P50" s="375"/>
      <c r="Q50" s="375"/>
      <c r="R50" s="375"/>
      <c r="S50" s="376"/>
      <c r="T50" s="363"/>
      <c r="U50" s="364"/>
      <c r="V50" s="365"/>
      <c r="W50" s="377"/>
      <c r="X50" s="378"/>
      <c r="Y50" s="366"/>
      <c r="Z50" s="367"/>
      <c r="AA50" s="367"/>
      <c r="AB50" s="367"/>
      <c r="AC50" s="368"/>
      <c r="AD50" s="379" t="str">
        <f t="shared" si="3"/>
        <v/>
      </c>
      <c r="AE50" s="380"/>
      <c r="AF50" s="380"/>
      <c r="AG50" s="380"/>
      <c r="AH50" s="381"/>
      <c r="AI50" s="369"/>
      <c r="AJ50" s="370"/>
      <c r="AK50" s="371"/>
      <c r="AL50" s="357" t="str">
        <f t="shared" si="5"/>
        <v/>
      </c>
      <c r="AM50" s="358"/>
      <c r="AN50" s="358"/>
      <c r="AO50" s="358"/>
      <c r="AP50" s="359"/>
      <c r="AQ50" s="360"/>
      <c r="AR50" s="361"/>
      <c r="AS50" s="361"/>
      <c r="AT50" s="362"/>
    </row>
    <row r="51" spans="2:46" ht="17.25" customHeight="1">
      <c r="B51" s="372"/>
      <c r="C51" s="373"/>
      <c r="D51" s="374"/>
      <c r="E51" s="375"/>
      <c r="F51" s="375"/>
      <c r="G51" s="375"/>
      <c r="H51" s="375"/>
      <c r="I51" s="375"/>
      <c r="J51" s="375"/>
      <c r="K51" s="376"/>
      <c r="L51" s="374"/>
      <c r="M51" s="375"/>
      <c r="N51" s="375"/>
      <c r="O51" s="375"/>
      <c r="P51" s="375"/>
      <c r="Q51" s="375"/>
      <c r="R51" s="375"/>
      <c r="S51" s="376"/>
      <c r="T51" s="363"/>
      <c r="U51" s="364"/>
      <c r="V51" s="365"/>
      <c r="W51" s="377"/>
      <c r="X51" s="378"/>
      <c r="Y51" s="366"/>
      <c r="Z51" s="367"/>
      <c r="AA51" s="367"/>
      <c r="AB51" s="367"/>
      <c r="AC51" s="368"/>
      <c r="AD51" s="379" t="str">
        <f t="shared" si="3"/>
        <v/>
      </c>
      <c r="AE51" s="380"/>
      <c r="AF51" s="380"/>
      <c r="AG51" s="380"/>
      <c r="AH51" s="381"/>
      <c r="AI51" s="369"/>
      <c r="AJ51" s="370"/>
      <c r="AK51" s="371"/>
      <c r="AL51" s="357" t="str">
        <f t="shared" si="5"/>
        <v/>
      </c>
      <c r="AM51" s="358"/>
      <c r="AN51" s="358"/>
      <c r="AO51" s="358"/>
      <c r="AP51" s="359"/>
      <c r="AQ51" s="360"/>
      <c r="AR51" s="361"/>
      <c r="AS51" s="361"/>
      <c r="AT51" s="362"/>
    </row>
    <row r="52" spans="2:46" ht="17.25" customHeight="1">
      <c r="B52" s="372"/>
      <c r="C52" s="373"/>
      <c r="D52" s="374"/>
      <c r="E52" s="375"/>
      <c r="F52" s="375"/>
      <c r="G52" s="375"/>
      <c r="H52" s="375"/>
      <c r="I52" s="375"/>
      <c r="J52" s="375"/>
      <c r="K52" s="376"/>
      <c r="L52" s="374"/>
      <c r="M52" s="375"/>
      <c r="N52" s="375"/>
      <c r="O52" s="375"/>
      <c r="P52" s="375"/>
      <c r="Q52" s="375"/>
      <c r="R52" s="375"/>
      <c r="S52" s="376"/>
      <c r="T52" s="363"/>
      <c r="U52" s="364"/>
      <c r="V52" s="365"/>
      <c r="W52" s="377"/>
      <c r="X52" s="378"/>
      <c r="Y52" s="366"/>
      <c r="Z52" s="367"/>
      <c r="AA52" s="367"/>
      <c r="AB52" s="367"/>
      <c r="AC52" s="368"/>
      <c r="AD52" s="379" t="str">
        <f t="shared" si="3"/>
        <v/>
      </c>
      <c r="AE52" s="380"/>
      <c r="AF52" s="380"/>
      <c r="AG52" s="380"/>
      <c r="AH52" s="381"/>
      <c r="AI52" s="369"/>
      <c r="AJ52" s="370"/>
      <c r="AK52" s="371"/>
      <c r="AL52" s="357" t="str">
        <f t="shared" si="5"/>
        <v/>
      </c>
      <c r="AM52" s="358"/>
      <c r="AN52" s="358"/>
      <c r="AO52" s="358"/>
      <c r="AP52" s="359"/>
      <c r="AQ52" s="360"/>
      <c r="AR52" s="361"/>
      <c r="AS52" s="361"/>
      <c r="AT52" s="362"/>
    </row>
    <row r="53" spans="2:46" ht="17.25" customHeight="1">
      <c r="B53" s="372"/>
      <c r="C53" s="373"/>
      <c r="D53" s="374"/>
      <c r="E53" s="375"/>
      <c r="F53" s="375"/>
      <c r="G53" s="375"/>
      <c r="H53" s="375"/>
      <c r="I53" s="375"/>
      <c r="J53" s="375"/>
      <c r="K53" s="376"/>
      <c r="L53" s="374"/>
      <c r="M53" s="375"/>
      <c r="N53" s="375"/>
      <c r="O53" s="375"/>
      <c r="P53" s="375"/>
      <c r="Q53" s="375"/>
      <c r="R53" s="375"/>
      <c r="S53" s="376"/>
      <c r="T53" s="363"/>
      <c r="U53" s="364"/>
      <c r="V53" s="365"/>
      <c r="W53" s="377"/>
      <c r="X53" s="378"/>
      <c r="Y53" s="366"/>
      <c r="Z53" s="367"/>
      <c r="AA53" s="367"/>
      <c r="AB53" s="367"/>
      <c r="AC53" s="368"/>
      <c r="AD53" s="379" t="str">
        <f t="shared" si="3"/>
        <v/>
      </c>
      <c r="AE53" s="380"/>
      <c r="AF53" s="380"/>
      <c r="AG53" s="380"/>
      <c r="AH53" s="381"/>
      <c r="AI53" s="369"/>
      <c r="AJ53" s="370"/>
      <c r="AK53" s="371"/>
      <c r="AL53" s="357" t="str">
        <f t="shared" si="5"/>
        <v/>
      </c>
      <c r="AM53" s="358"/>
      <c r="AN53" s="358"/>
      <c r="AO53" s="358"/>
      <c r="AP53" s="359"/>
      <c r="AQ53" s="360"/>
      <c r="AR53" s="361"/>
      <c r="AS53" s="361"/>
      <c r="AT53" s="362"/>
    </row>
    <row r="54" spans="2:46" ht="17.25" customHeight="1">
      <c r="B54" s="372"/>
      <c r="C54" s="373"/>
      <c r="D54" s="374"/>
      <c r="E54" s="375"/>
      <c r="F54" s="375"/>
      <c r="G54" s="375"/>
      <c r="H54" s="375"/>
      <c r="I54" s="375"/>
      <c r="J54" s="375"/>
      <c r="K54" s="376"/>
      <c r="L54" s="374"/>
      <c r="M54" s="375"/>
      <c r="N54" s="375"/>
      <c r="O54" s="375"/>
      <c r="P54" s="375"/>
      <c r="Q54" s="375"/>
      <c r="R54" s="375"/>
      <c r="S54" s="376"/>
      <c r="T54" s="363"/>
      <c r="U54" s="364"/>
      <c r="V54" s="365"/>
      <c r="W54" s="377"/>
      <c r="X54" s="378"/>
      <c r="Y54" s="366"/>
      <c r="Z54" s="367"/>
      <c r="AA54" s="367"/>
      <c r="AB54" s="367"/>
      <c r="AC54" s="368"/>
      <c r="AD54" s="379" t="str">
        <f t="shared" si="3"/>
        <v/>
      </c>
      <c r="AE54" s="380"/>
      <c r="AF54" s="380"/>
      <c r="AG54" s="380"/>
      <c r="AH54" s="381"/>
      <c r="AI54" s="369"/>
      <c r="AJ54" s="370"/>
      <c r="AK54" s="371"/>
      <c r="AL54" s="357" t="str">
        <f t="shared" si="5"/>
        <v/>
      </c>
      <c r="AM54" s="358"/>
      <c r="AN54" s="358"/>
      <c r="AO54" s="358"/>
      <c r="AP54" s="359"/>
      <c r="AQ54" s="360"/>
      <c r="AR54" s="361"/>
      <c r="AS54" s="361"/>
      <c r="AT54" s="362"/>
    </row>
    <row r="55" spans="2:46" ht="17.25" customHeight="1">
      <c r="B55" s="372"/>
      <c r="C55" s="373"/>
      <c r="D55" s="374"/>
      <c r="E55" s="375"/>
      <c r="F55" s="375"/>
      <c r="G55" s="375"/>
      <c r="H55" s="375"/>
      <c r="I55" s="375"/>
      <c r="J55" s="375"/>
      <c r="K55" s="376"/>
      <c r="L55" s="374"/>
      <c r="M55" s="375"/>
      <c r="N55" s="375"/>
      <c r="O55" s="375"/>
      <c r="P55" s="375"/>
      <c r="Q55" s="375"/>
      <c r="R55" s="375"/>
      <c r="S55" s="376"/>
      <c r="T55" s="363"/>
      <c r="U55" s="364"/>
      <c r="V55" s="365"/>
      <c r="W55" s="377"/>
      <c r="X55" s="378"/>
      <c r="Y55" s="366"/>
      <c r="Z55" s="367"/>
      <c r="AA55" s="367"/>
      <c r="AB55" s="367"/>
      <c r="AC55" s="368"/>
      <c r="AD55" s="379" t="str">
        <f t="shared" si="3"/>
        <v/>
      </c>
      <c r="AE55" s="380"/>
      <c r="AF55" s="380"/>
      <c r="AG55" s="380"/>
      <c r="AH55" s="381"/>
      <c r="AI55" s="369"/>
      <c r="AJ55" s="370"/>
      <c r="AK55" s="371"/>
      <c r="AL55" s="357" t="str">
        <f t="shared" si="5"/>
        <v/>
      </c>
      <c r="AM55" s="358"/>
      <c r="AN55" s="358"/>
      <c r="AO55" s="358"/>
      <c r="AP55" s="359"/>
      <c r="AQ55" s="360"/>
      <c r="AR55" s="361"/>
      <c r="AS55" s="361"/>
      <c r="AT55" s="362"/>
    </row>
    <row r="56" spans="2:46" ht="17.25" customHeight="1">
      <c r="B56" s="372"/>
      <c r="C56" s="373"/>
      <c r="D56" s="374"/>
      <c r="E56" s="375"/>
      <c r="F56" s="375"/>
      <c r="G56" s="375"/>
      <c r="H56" s="375"/>
      <c r="I56" s="375"/>
      <c r="J56" s="375"/>
      <c r="K56" s="376"/>
      <c r="L56" s="374"/>
      <c r="M56" s="375"/>
      <c r="N56" s="375"/>
      <c r="O56" s="375"/>
      <c r="P56" s="375"/>
      <c r="Q56" s="375"/>
      <c r="R56" s="375"/>
      <c r="S56" s="376"/>
      <c r="T56" s="363"/>
      <c r="U56" s="364"/>
      <c r="V56" s="365"/>
      <c r="W56" s="377"/>
      <c r="X56" s="378"/>
      <c r="Y56" s="366"/>
      <c r="Z56" s="367"/>
      <c r="AA56" s="367"/>
      <c r="AB56" s="367"/>
      <c r="AC56" s="368"/>
      <c r="AD56" s="379" t="str">
        <f t="shared" si="3"/>
        <v/>
      </c>
      <c r="AE56" s="380"/>
      <c r="AF56" s="380"/>
      <c r="AG56" s="380"/>
      <c r="AH56" s="381"/>
      <c r="AI56" s="369"/>
      <c r="AJ56" s="370"/>
      <c r="AK56" s="371"/>
      <c r="AL56" s="357" t="str">
        <f t="shared" si="5"/>
        <v/>
      </c>
      <c r="AM56" s="358"/>
      <c r="AN56" s="358"/>
      <c r="AO56" s="358"/>
      <c r="AP56" s="359"/>
      <c r="AQ56" s="360"/>
      <c r="AR56" s="361"/>
      <c r="AS56" s="361"/>
      <c r="AT56" s="362"/>
    </row>
    <row r="57" spans="2:46" ht="17.25" customHeight="1">
      <c r="B57" s="372"/>
      <c r="C57" s="373"/>
      <c r="D57" s="374"/>
      <c r="E57" s="375"/>
      <c r="F57" s="375"/>
      <c r="G57" s="375"/>
      <c r="H57" s="375"/>
      <c r="I57" s="375"/>
      <c r="J57" s="375"/>
      <c r="K57" s="376"/>
      <c r="L57" s="374"/>
      <c r="M57" s="375"/>
      <c r="N57" s="375"/>
      <c r="O57" s="375"/>
      <c r="P57" s="375"/>
      <c r="Q57" s="375"/>
      <c r="R57" s="375"/>
      <c r="S57" s="376"/>
      <c r="T57" s="363"/>
      <c r="U57" s="364"/>
      <c r="V57" s="365"/>
      <c r="W57" s="377"/>
      <c r="X57" s="378"/>
      <c r="Y57" s="366"/>
      <c r="Z57" s="367"/>
      <c r="AA57" s="367"/>
      <c r="AB57" s="367"/>
      <c r="AC57" s="368"/>
      <c r="AD57" s="379" t="str">
        <f t="shared" si="3"/>
        <v/>
      </c>
      <c r="AE57" s="380"/>
      <c r="AF57" s="380"/>
      <c r="AG57" s="380"/>
      <c r="AH57" s="381"/>
      <c r="AI57" s="369"/>
      <c r="AJ57" s="370"/>
      <c r="AK57" s="371"/>
      <c r="AL57" s="357" t="str">
        <f t="shared" si="5"/>
        <v/>
      </c>
      <c r="AM57" s="358"/>
      <c r="AN57" s="358"/>
      <c r="AO57" s="358"/>
      <c r="AP57" s="359"/>
      <c r="AQ57" s="360"/>
      <c r="AR57" s="361"/>
      <c r="AS57" s="361"/>
      <c r="AT57" s="362"/>
    </row>
    <row r="58" spans="2:46" ht="17.25" customHeight="1">
      <c r="B58" s="372"/>
      <c r="C58" s="373"/>
      <c r="D58" s="374"/>
      <c r="E58" s="375"/>
      <c r="F58" s="375"/>
      <c r="G58" s="375"/>
      <c r="H58" s="375"/>
      <c r="I58" s="375"/>
      <c r="J58" s="375"/>
      <c r="K58" s="376"/>
      <c r="L58" s="374"/>
      <c r="M58" s="375"/>
      <c r="N58" s="375"/>
      <c r="O58" s="375"/>
      <c r="P58" s="375"/>
      <c r="Q58" s="375"/>
      <c r="R58" s="375"/>
      <c r="S58" s="376"/>
      <c r="T58" s="363"/>
      <c r="U58" s="364"/>
      <c r="V58" s="365"/>
      <c r="W58" s="377"/>
      <c r="X58" s="378"/>
      <c r="Y58" s="366"/>
      <c r="Z58" s="367"/>
      <c r="AA58" s="367"/>
      <c r="AB58" s="367"/>
      <c r="AC58" s="368"/>
      <c r="AD58" s="379" t="str">
        <f t="shared" si="3"/>
        <v/>
      </c>
      <c r="AE58" s="380"/>
      <c r="AF58" s="380"/>
      <c r="AG58" s="380"/>
      <c r="AH58" s="381"/>
      <c r="AI58" s="369"/>
      <c r="AJ58" s="370"/>
      <c r="AK58" s="371"/>
      <c r="AL58" s="357" t="str">
        <f t="shared" si="5"/>
        <v/>
      </c>
      <c r="AM58" s="358"/>
      <c r="AN58" s="358"/>
      <c r="AO58" s="358"/>
      <c r="AP58" s="359"/>
      <c r="AQ58" s="360"/>
      <c r="AR58" s="361"/>
      <c r="AS58" s="361"/>
      <c r="AT58" s="362"/>
    </row>
    <row r="59" spans="2:46" ht="17.25" customHeight="1">
      <c r="B59" s="372"/>
      <c r="C59" s="373"/>
      <c r="D59" s="374"/>
      <c r="E59" s="375"/>
      <c r="F59" s="375"/>
      <c r="G59" s="375"/>
      <c r="H59" s="375"/>
      <c r="I59" s="375"/>
      <c r="J59" s="375"/>
      <c r="K59" s="376"/>
      <c r="L59" s="374"/>
      <c r="M59" s="375"/>
      <c r="N59" s="375"/>
      <c r="O59" s="375"/>
      <c r="P59" s="375"/>
      <c r="Q59" s="375"/>
      <c r="R59" s="375"/>
      <c r="S59" s="376"/>
      <c r="T59" s="363"/>
      <c r="U59" s="364"/>
      <c r="V59" s="365"/>
      <c r="W59" s="377"/>
      <c r="X59" s="378"/>
      <c r="Y59" s="366"/>
      <c r="Z59" s="367"/>
      <c r="AA59" s="367"/>
      <c r="AB59" s="367"/>
      <c r="AC59" s="368"/>
      <c r="AD59" s="379" t="str">
        <f t="shared" si="3"/>
        <v/>
      </c>
      <c r="AE59" s="380"/>
      <c r="AF59" s="380"/>
      <c r="AG59" s="380"/>
      <c r="AH59" s="381"/>
      <c r="AI59" s="369"/>
      <c r="AJ59" s="370"/>
      <c r="AK59" s="371"/>
      <c r="AL59" s="357" t="str">
        <f t="shared" si="5"/>
        <v/>
      </c>
      <c r="AM59" s="358"/>
      <c r="AN59" s="358"/>
      <c r="AO59" s="358"/>
      <c r="AP59" s="359"/>
      <c r="AQ59" s="360"/>
      <c r="AR59" s="361"/>
      <c r="AS59" s="361"/>
      <c r="AT59" s="362"/>
    </row>
    <row r="60" spans="2:46" ht="17.25" customHeight="1">
      <c r="B60" s="372"/>
      <c r="C60" s="373"/>
      <c r="D60" s="374"/>
      <c r="E60" s="375"/>
      <c r="F60" s="375"/>
      <c r="G60" s="375"/>
      <c r="H60" s="375"/>
      <c r="I60" s="375"/>
      <c r="J60" s="375"/>
      <c r="K60" s="376"/>
      <c r="L60" s="374"/>
      <c r="M60" s="375"/>
      <c r="N60" s="375"/>
      <c r="O60" s="375"/>
      <c r="P60" s="375"/>
      <c r="Q60" s="375"/>
      <c r="R60" s="375"/>
      <c r="S60" s="376"/>
      <c r="T60" s="363"/>
      <c r="U60" s="364"/>
      <c r="V60" s="365"/>
      <c r="W60" s="377"/>
      <c r="X60" s="378"/>
      <c r="Y60" s="366"/>
      <c r="Z60" s="367"/>
      <c r="AA60" s="367"/>
      <c r="AB60" s="367"/>
      <c r="AC60" s="368"/>
      <c r="AD60" s="379" t="str">
        <f t="shared" si="3"/>
        <v/>
      </c>
      <c r="AE60" s="380"/>
      <c r="AF60" s="380"/>
      <c r="AG60" s="380"/>
      <c r="AH60" s="381"/>
      <c r="AI60" s="369"/>
      <c r="AJ60" s="370"/>
      <c r="AK60" s="371"/>
      <c r="AL60" s="357" t="str">
        <f t="shared" si="5"/>
        <v/>
      </c>
      <c r="AM60" s="358"/>
      <c r="AN60" s="358"/>
      <c r="AO60" s="358"/>
      <c r="AP60" s="359"/>
      <c r="AQ60" s="360"/>
      <c r="AR60" s="361"/>
      <c r="AS60" s="361"/>
      <c r="AT60" s="362"/>
    </row>
    <row r="61" spans="2:46" ht="17.25" customHeight="1">
      <c r="B61" s="372"/>
      <c r="C61" s="373"/>
      <c r="D61" s="374"/>
      <c r="E61" s="375"/>
      <c r="F61" s="375"/>
      <c r="G61" s="375"/>
      <c r="H61" s="375"/>
      <c r="I61" s="375"/>
      <c r="J61" s="375"/>
      <c r="K61" s="376"/>
      <c r="L61" s="374"/>
      <c r="M61" s="375"/>
      <c r="N61" s="375"/>
      <c r="O61" s="375"/>
      <c r="P61" s="375"/>
      <c r="Q61" s="375"/>
      <c r="R61" s="375"/>
      <c r="S61" s="376"/>
      <c r="T61" s="363"/>
      <c r="U61" s="364"/>
      <c r="V61" s="365"/>
      <c r="W61" s="377"/>
      <c r="X61" s="378"/>
      <c r="Y61" s="366"/>
      <c r="Z61" s="367"/>
      <c r="AA61" s="367"/>
      <c r="AB61" s="367"/>
      <c r="AC61" s="368"/>
      <c r="AD61" s="379" t="str">
        <f t="shared" si="3"/>
        <v/>
      </c>
      <c r="AE61" s="380"/>
      <c r="AF61" s="380"/>
      <c r="AG61" s="380"/>
      <c r="AH61" s="381"/>
      <c r="AI61" s="369"/>
      <c r="AJ61" s="370"/>
      <c r="AK61" s="371"/>
      <c r="AL61" s="357" t="str">
        <f t="shared" si="5"/>
        <v/>
      </c>
      <c r="AM61" s="358"/>
      <c r="AN61" s="358"/>
      <c r="AO61" s="358"/>
      <c r="AP61" s="359"/>
      <c r="AQ61" s="360"/>
      <c r="AR61" s="361"/>
      <c r="AS61" s="361"/>
      <c r="AT61" s="362"/>
    </row>
    <row r="62" spans="2:46" ht="17.25" customHeight="1">
      <c r="B62" s="372"/>
      <c r="C62" s="373"/>
      <c r="D62" s="374"/>
      <c r="E62" s="375"/>
      <c r="F62" s="375"/>
      <c r="G62" s="375"/>
      <c r="H62" s="375"/>
      <c r="I62" s="375"/>
      <c r="J62" s="375"/>
      <c r="K62" s="376"/>
      <c r="L62" s="374"/>
      <c r="M62" s="375"/>
      <c r="N62" s="375"/>
      <c r="O62" s="375"/>
      <c r="P62" s="375"/>
      <c r="Q62" s="375"/>
      <c r="R62" s="375"/>
      <c r="S62" s="376"/>
      <c r="T62" s="363"/>
      <c r="U62" s="364"/>
      <c r="V62" s="365"/>
      <c r="W62" s="377"/>
      <c r="X62" s="378"/>
      <c r="Y62" s="366"/>
      <c r="Z62" s="367"/>
      <c r="AA62" s="367"/>
      <c r="AB62" s="367"/>
      <c r="AC62" s="368"/>
      <c r="AD62" s="379" t="str">
        <f t="shared" si="3"/>
        <v/>
      </c>
      <c r="AE62" s="380"/>
      <c r="AF62" s="380"/>
      <c r="AG62" s="380"/>
      <c r="AH62" s="381"/>
      <c r="AI62" s="369"/>
      <c r="AJ62" s="370"/>
      <c r="AK62" s="371"/>
      <c r="AL62" s="357" t="str">
        <f t="shared" si="5"/>
        <v/>
      </c>
      <c r="AM62" s="358"/>
      <c r="AN62" s="358"/>
      <c r="AO62" s="358"/>
      <c r="AP62" s="359"/>
      <c r="AQ62" s="360"/>
      <c r="AR62" s="361"/>
      <c r="AS62" s="361"/>
      <c r="AT62" s="362"/>
    </row>
    <row r="63" spans="2:46" ht="17.25" customHeight="1">
      <c r="B63" s="372"/>
      <c r="C63" s="373"/>
      <c r="D63" s="374"/>
      <c r="E63" s="375"/>
      <c r="F63" s="375"/>
      <c r="G63" s="375"/>
      <c r="H63" s="375"/>
      <c r="I63" s="375"/>
      <c r="J63" s="375"/>
      <c r="K63" s="376"/>
      <c r="L63" s="374"/>
      <c r="M63" s="375"/>
      <c r="N63" s="375"/>
      <c r="O63" s="375"/>
      <c r="P63" s="375"/>
      <c r="Q63" s="375"/>
      <c r="R63" s="375"/>
      <c r="S63" s="376"/>
      <c r="T63" s="363"/>
      <c r="U63" s="364"/>
      <c r="V63" s="365"/>
      <c r="W63" s="377"/>
      <c r="X63" s="378"/>
      <c r="Y63" s="366"/>
      <c r="Z63" s="367"/>
      <c r="AA63" s="367"/>
      <c r="AB63" s="367"/>
      <c r="AC63" s="368"/>
      <c r="AD63" s="379" t="str">
        <f t="shared" si="3"/>
        <v/>
      </c>
      <c r="AE63" s="380"/>
      <c r="AF63" s="380"/>
      <c r="AG63" s="380"/>
      <c r="AH63" s="381"/>
      <c r="AI63" s="369"/>
      <c r="AJ63" s="370"/>
      <c r="AK63" s="371"/>
      <c r="AL63" s="357" t="str">
        <f t="shared" si="5"/>
        <v/>
      </c>
      <c r="AM63" s="358"/>
      <c r="AN63" s="358"/>
      <c r="AO63" s="358"/>
      <c r="AP63" s="359"/>
      <c r="AQ63" s="360"/>
      <c r="AR63" s="361"/>
      <c r="AS63" s="361"/>
      <c r="AT63" s="362"/>
    </row>
    <row r="64" spans="2:46" ht="17.25" customHeight="1">
      <c r="B64" s="372"/>
      <c r="C64" s="373"/>
      <c r="D64" s="374"/>
      <c r="E64" s="375"/>
      <c r="F64" s="375"/>
      <c r="G64" s="375"/>
      <c r="H64" s="375"/>
      <c r="I64" s="375"/>
      <c r="J64" s="375"/>
      <c r="K64" s="376"/>
      <c r="L64" s="374"/>
      <c r="M64" s="375"/>
      <c r="N64" s="375"/>
      <c r="O64" s="375"/>
      <c r="P64" s="375"/>
      <c r="Q64" s="375"/>
      <c r="R64" s="375"/>
      <c r="S64" s="376"/>
      <c r="T64" s="363"/>
      <c r="U64" s="364"/>
      <c r="V64" s="365"/>
      <c r="W64" s="377"/>
      <c r="X64" s="378"/>
      <c r="Y64" s="366"/>
      <c r="Z64" s="367"/>
      <c r="AA64" s="367"/>
      <c r="AB64" s="367"/>
      <c r="AC64" s="368"/>
      <c r="AD64" s="379" t="str">
        <f t="shared" si="3"/>
        <v/>
      </c>
      <c r="AE64" s="380"/>
      <c r="AF64" s="380"/>
      <c r="AG64" s="380"/>
      <c r="AH64" s="381"/>
      <c r="AI64" s="369"/>
      <c r="AJ64" s="370"/>
      <c r="AK64" s="371"/>
      <c r="AL64" s="357" t="str">
        <f t="shared" si="5"/>
        <v/>
      </c>
      <c r="AM64" s="358"/>
      <c r="AN64" s="358"/>
      <c r="AO64" s="358"/>
      <c r="AP64" s="359"/>
      <c r="AQ64" s="360"/>
      <c r="AR64" s="361"/>
      <c r="AS64" s="361"/>
      <c r="AT64" s="362"/>
    </row>
    <row r="65" spans="2:46" ht="17.25" customHeight="1">
      <c r="B65" s="372"/>
      <c r="C65" s="373"/>
      <c r="D65" s="374"/>
      <c r="E65" s="375"/>
      <c r="F65" s="375"/>
      <c r="G65" s="375"/>
      <c r="H65" s="375"/>
      <c r="I65" s="375"/>
      <c r="J65" s="375"/>
      <c r="K65" s="376"/>
      <c r="L65" s="374"/>
      <c r="M65" s="375"/>
      <c r="N65" s="375"/>
      <c r="O65" s="375"/>
      <c r="P65" s="375"/>
      <c r="Q65" s="375"/>
      <c r="R65" s="375"/>
      <c r="S65" s="376"/>
      <c r="T65" s="363"/>
      <c r="U65" s="364"/>
      <c r="V65" s="365"/>
      <c r="W65" s="377"/>
      <c r="X65" s="378"/>
      <c r="Y65" s="366"/>
      <c r="Z65" s="367"/>
      <c r="AA65" s="367"/>
      <c r="AB65" s="367"/>
      <c r="AC65" s="368"/>
      <c r="AD65" s="379" t="str">
        <f t="shared" si="3"/>
        <v/>
      </c>
      <c r="AE65" s="380"/>
      <c r="AF65" s="380"/>
      <c r="AG65" s="380"/>
      <c r="AH65" s="381"/>
      <c r="AI65" s="369"/>
      <c r="AJ65" s="370"/>
      <c r="AK65" s="371"/>
      <c r="AL65" s="357" t="str">
        <f t="shared" si="5"/>
        <v/>
      </c>
      <c r="AM65" s="358"/>
      <c r="AN65" s="358"/>
      <c r="AO65" s="358"/>
      <c r="AP65" s="359"/>
      <c r="AQ65" s="360"/>
      <c r="AR65" s="361"/>
      <c r="AS65" s="361"/>
      <c r="AT65" s="362"/>
    </row>
    <row r="66" spans="2:46" ht="17.25" customHeight="1">
      <c r="B66" s="372"/>
      <c r="C66" s="373"/>
      <c r="D66" s="374"/>
      <c r="E66" s="375"/>
      <c r="F66" s="375"/>
      <c r="G66" s="375"/>
      <c r="H66" s="375"/>
      <c r="I66" s="375"/>
      <c r="J66" s="375"/>
      <c r="K66" s="376"/>
      <c r="L66" s="374"/>
      <c r="M66" s="375"/>
      <c r="N66" s="375"/>
      <c r="O66" s="375"/>
      <c r="P66" s="375"/>
      <c r="Q66" s="375"/>
      <c r="R66" s="375"/>
      <c r="S66" s="376"/>
      <c r="T66" s="363"/>
      <c r="U66" s="364"/>
      <c r="V66" s="365"/>
      <c r="W66" s="377"/>
      <c r="X66" s="378"/>
      <c r="Y66" s="366"/>
      <c r="Z66" s="367"/>
      <c r="AA66" s="367"/>
      <c r="AB66" s="367"/>
      <c r="AC66" s="368"/>
      <c r="AD66" s="379" t="str">
        <f t="shared" si="3"/>
        <v/>
      </c>
      <c r="AE66" s="380"/>
      <c r="AF66" s="380"/>
      <c r="AG66" s="380"/>
      <c r="AH66" s="381"/>
      <c r="AI66" s="369"/>
      <c r="AJ66" s="370"/>
      <c r="AK66" s="371"/>
      <c r="AL66" s="357" t="str">
        <f t="shared" si="5"/>
        <v/>
      </c>
      <c r="AM66" s="358"/>
      <c r="AN66" s="358"/>
      <c r="AO66" s="358"/>
      <c r="AP66" s="359"/>
      <c r="AQ66" s="360"/>
      <c r="AR66" s="361"/>
      <c r="AS66" s="361"/>
      <c r="AT66" s="362"/>
    </row>
    <row r="67" spans="2:46" ht="17.25" customHeight="1">
      <c r="B67" s="372"/>
      <c r="C67" s="373"/>
      <c r="D67" s="374"/>
      <c r="E67" s="375"/>
      <c r="F67" s="375"/>
      <c r="G67" s="375"/>
      <c r="H67" s="375"/>
      <c r="I67" s="375"/>
      <c r="J67" s="375"/>
      <c r="K67" s="376"/>
      <c r="L67" s="374"/>
      <c r="M67" s="375"/>
      <c r="N67" s="375"/>
      <c r="O67" s="375"/>
      <c r="P67" s="375"/>
      <c r="Q67" s="375"/>
      <c r="R67" s="375"/>
      <c r="S67" s="376"/>
      <c r="T67" s="363"/>
      <c r="U67" s="364"/>
      <c r="V67" s="365"/>
      <c r="W67" s="377"/>
      <c r="X67" s="378"/>
      <c r="Y67" s="366"/>
      <c r="Z67" s="367"/>
      <c r="AA67" s="367"/>
      <c r="AB67" s="367"/>
      <c r="AC67" s="368"/>
      <c r="AD67" s="379" t="str">
        <f t="shared" si="3"/>
        <v/>
      </c>
      <c r="AE67" s="380"/>
      <c r="AF67" s="380"/>
      <c r="AG67" s="380"/>
      <c r="AH67" s="381"/>
      <c r="AI67" s="369"/>
      <c r="AJ67" s="370"/>
      <c r="AK67" s="371"/>
      <c r="AL67" s="357" t="str">
        <f t="shared" si="5"/>
        <v/>
      </c>
      <c r="AM67" s="358"/>
      <c r="AN67" s="358"/>
      <c r="AO67" s="358"/>
      <c r="AP67" s="359"/>
      <c r="AQ67" s="360"/>
      <c r="AR67" s="361"/>
      <c r="AS67" s="361"/>
      <c r="AT67" s="362"/>
    </row>
    <row r="68" spans="2:46" ht="17.25" customHeight="1">
      <c r="B68" s="372"/>
      <c r="C68" s="373"/>
      <c r="D68" s="374"/>
      <c r="E68" s="375"/>
      <c r="F68" s="375"/>
      <c r="G68" s="375"/>
      <c r="H68" s="375"/>
      <c r="I68" s="375"/>
      <c r="J68" s="375"/>
      <c r="K68" s="376"/>
      <c r="L68" s="374"/>
      <c r="M68" s="375"/>
      <c r="N68" s="375"/>
      <c r="O68" s="375"/>
      <c r="P68" s="375"/>
      <c r="Q68" s="375"/>
      <c r="R68" s="375"/>
      <c r="S68" s="376"/>
      <c r="T68" s="363"/>
      <c r="U68" s="364"/>
      <c r="V68" s="365"/>
      <c r="W68" s="377"/>
      <c r="X68" s="378"/>
      <c r="Y68" s="366"/>
      <c r="Z68" s="367"/>
      <c r="AA68" s="367"/>
      <c r="AB68" s="367"/>
      <c r="AC68" s="368"/>
      <c r="AD68" s="379" t="str">
        <f t="shared" si="3"/>
        <v/>
      </c>
      <c r="AE68" s="380"/>
      <c r="AF68" s="380"/>
      <c r="AG68" s="380"/>
      <c r="AH68" s="381"/>
      <c r="AI68" s="369"/>
      <c r="AJ68" s="370"/>
      <c r="AK68" s="371"/>
      <c r="AL68" s="357" t="str">
        <f t="shared" si="5"/>
        <v/>
      </c>
      <c r="AM68" s="358"/>
      <c r="AN68" s="358"/>
      <c r="AO68" s="358"/>
      <c r="AP68" s="359"/>
      <c r="AQ68" s="360"/>
      <c r="AR68" s="361"/>
      <c r="AS68" s="361"/>
      <c r="AT68" s="362"/>
    </row>
    <row r="69" spans="2:46" ht="17.25" customHeight="1">
      <c r="B69" s="372"/>
      <c r="C69" s="373"/>
      <c r="D69" s="374"/>
      <c r="E69" s="375"/>
      <c r="F69" s="375"/>
      <c r="G69" s="375"/>
      <c r="H69" s="375"/>
      <c r="I69" s="375"/>
      <c r="J69" s="375"/>
      <c r="K69" s="376"/>
      <c r="L69" s="374"/>
      <c r="M69" s="375"/>
      <c r="N69" s="375"/>
      <c r="O69" s="375"/>
      <c r="P69" s="375"/>
      <c r="Q69" s="375"/>
      <c r="R69" s="375"/>
      <c r="S69" s="376"/>
      <c r="T69" s="363"/>
      <c r="U69" s="364"/>
      <c r="V69" s="365"/>
      <c r="W69" s="377"/>
      <c r="X69" s="378"/>
      <c r="Y69" s="366"/>
      <c r="Z69" s="367"/>
      <c r="AA69" s="367"/>
      <c r="AB69" s="367"/>
      <c r="AC69" s="368"/>
      <c r="AD69" s="379" t="str">
        <f t="shared" si="3"/>
        <v/>
      </c>
      <c r="AE69" s="380"/>
      <c r="AF69" s="380"/>
      <c r="AG69" s="380"/>
      <c r="AH69" s="381"/>
      <c r="AI69" s="369"/>
      <c r="AJ69" s="370"/>
      <c r="AK69" s="371"/>
      <c r="AL69" s="357" t="str">
        <f t="shared" si="5"/>
        <v/>
      </c>
      <c r="AM69" s="358"/>
      <c r="AN69" s="358"/>
      <c r="AO69" s="358"/>
      <c r="AP69" s="359"/>
      <c r="AQ69" s="360"/>
      <c r="AR69" s="361"/>
      <c r="AS69" s="361"/>
      <c r="AT69" s="362"/>
    </row>
    <row r="70" spans="2:46" ht="17.25" customHeight="1">
      <c r="B70" s="372"/>
      <c r="C70" s="373"/>
      <c r="D70" s="374"/>
      <c r="E70" s="375"/>
      <c r="F70" s="375"/>
      <c r="G70" s="375"/>
      <c r="H70" s="375"/>
      <c r="I70" s="375"/>
      <c r="J70" s="375"/>
      <c r="K70" s="376"/>
      <c r="L70" s="374"/>
      <c r="M70" s="375"/>
      <c r="N70" s="375"/>
      <c r="O70" s="375"/>
      <c r="P70" s="375"/>
      <c r="Q70" s="375"/>
      <c r="R70" s="375"/>
      <c r="S70" s="376"/>
      <c r="T70" s="363"/>
      <c r="U70" s="364"/>
      <c r="V70" s="365"/>
      <c r="W70" s="377"/>
      <c r="X70" s="378"/>
      <c r="Y70" s="366"/>
      <c r="Z70" s="367"/>
      <c r="AA70" s="367"/>
      <c r="AB70" s="367"/>
      <c r="AC70" s="368"/>
      <c r="AD70" s="379" t="str">
        <f t="shared" si="3"/>
        <v/>
      </c>
      <c r="AE70" s="380"/>
      <c r="AF70" s="380"/>
      <c r="AG70" s="380"/>
      <c r="AH70" s="381"/>
      <c r="AI70" s="369"/>
      <c r="AJ70" s="370"/>
      <c r="AK70" s="371"/>
      <c r="AL70" s="357" t="str">
        <f t="shared" si="5"/>
        <v/>
      </c>
      <c r="AM70" s="358"/>
      <c r="AN70" s="358"/>
      <c r="AO70" s="358"/>
      <c r="AP70" s="359"/>
      <c r="AQ70" s="360"/>
      <c r="AR70" s="361"/>
      <c r="AS70" s="361"/>
      <c r="AT70" s="362"/>
    </row>
    <row r="71" spans="2:46" ht="17.25" customHeight="1">
      <c r="B71" s="372"/>
      <c r="C71" s="373"/>
      <c r="D71" s="374"/>
      <c r="E71" s="375"/>
      <c r="F71" s="375"/>
      <c r="G71" s="375"/>
      <c r="H71" s="375"/>
      <c r="I71" s="375"/>
      <c r="J71" s="375"/>
      <c r="K71" s="376"/>
      <c r="L71" s="374"/>
      <c r="M71" s="375"/>
      <c r="N71" s="375"/>
      <c r="O71" s="375"/>
      <c r="P71" s="375"/>
      <c r="Q71" s="375"/>
      <c r="R71" s="375"/>
      <c r="S71" s="376"/>
      <c r="T71" s="363"/>
      <c r="U71" s="364"/>
      <c r="V71" s="365"/>
      <c r="W71" s="377"/>
      <c r="X71" s="378"/>
      <c r="Y71" s="366"/>
      <c r="Z71" s="367"/>
      <c r="AA71" s="367"/>
      <c r="AB71" s="367"/>
      <c r="AC71" s="368"/>
      <c r="AD71" s="379" t="str">
        <f t="shared" si="3"/>
        <v/>
      </c>
      <c r="AE71" s="380"/>
      <c r="AF71" s="380"/>
      <c r="AG71" s="380"/>
      <c r="AH71" s="381"/>
      <c r="AI71" s="369"/>
      <c r="AJ71" s="370"/>
      <c r="AK71" s="371"/>
      <c r="AL71" s="357" t="str">
        <f t="shared" si="5"/>
        <v/>
      </c>
      <c r="AM71" s="358"/>
      <c r="AN71" s="358"/>
      <c r="AO71" s="358"/>
      <c r="AP71" s="359"/>
      <c r="AQ71" s="360"/>
      <c r="AR71" s="361"/>
      <c r="AS71" s="361"/>
      <c r="AT71" s="362"/>
    </row>
    <row r="72" spans="2:46" ht="17.25" customHeight="1">
      <c r="B72" s="372"/>
      <c r="C72" s="373"/>
      <c r="D72" s="374"/>
      <c r="E72" s="375"/>
      <c r="F72" s="375"/>
      <c r="G72" s="375"/>
      <c r="H72" s="375"/>
      <c r="I72" s="375"/>
      <c r="J72" s="375"/>
      <c r="K72" s="376"/>
      <c r="L72" s="374"/>
      <c r="M72" s="375"/>
      <c r="N72" s="375"/>
      <c r="O72" s="375"/>
      <c r="P72" s="375"/>
      <c r="Q72" s="375"/>
      <c r="R72" s="375"/>
      <c r="S72" s="376"/>
      <c r="T72" s="363"/>
      <c r="U72" s="364"/>
      <c r="V72" s="365"/>
      <c r="W72" s="377"/>
      <c r="X72" s="378"/>
      <c r="Y72" s="366"/>
      <c r="Z72" s="367"/>
      <c r="AA72" s="367"/>
      <c r="AB72" s="367"/>
      <c r="AC72" s="368"/>
      <c r="AD72" s="379" t="str">
        <f t="shared" si="3"/>
        <v/>
      </c>
      <c r="AE72" s="380"/>
      <c r="AF72" s="380"/>
      <c r="AG72" s="380"/>
      <c r="AH72" s="381"/>
      <c r="AI72" s="369"/>
      <c r="AJ72" s="370"/>
      <c r="AK72" s="371"/>
      <c r="AL72" s="357" t="str">
        <f t="shared" si="5"/>
        <v/>
      </c>
      <c r="AM72" s="358"/>
      <c r="AN72" s="358"/>
      <c r="AO72" s="358"/>
      <c r="AP72" s="359"/>
      <c r="AQ72" s="360"/>
      <c r="AR72" s="361"/>
      <c r="AS72" s="361"/>
      <c r="AT72" s="362"/>
    </row>
    <row r="73" spans="2:46" ht="17.25" customHeight="1">
      <c r="B73" s="372"/>
      <c r="C73" s="373"/>
      <c r="D73" s="374"/>
      <c r="E73" s="375"/>
      <c r="F73" s="375"/>
      <c r="G73" s="375"/>
      <c r="H73" s="375"/>
      <c r="I73" s="375"/>
      <c r="J73" s="375"/>
      <c r="K73" s="376"/>
      <c r="L73" s="374"/>
      <c r="M73" s="375"/>
      <c r="N73" s="375"/>
      <c r="O73" s="375"/>
      <c r="P73" s="375"/>
      <c r="Q73" s="375"/>
      <c r="R73" s="375"/>
      <c r="S73" s="376"/>
      <c r="T73" s="363"/>
      <c r="U73" s="364"/>
      <c r="V73" s="365"/>
      <c r="W73" s="377"/>
      <c r="X73" s="378"/>
      <c r="Y73" s="366"/>
      <c r="Z73" s="367"/>
      <c r="AA73" s="367"/>
      <c r="AB73" s="367"/>
      <c r="AC73" s="368"/>
      <c r="AD73" s="379" t="str">
        <f t="shared" si="3"/>
        <v/>
      </c>
      <c r="AE73" s="380"/>
      <c r="AF73" s="380"/>
      <c r="AG73" s="380"/>
      <c r="AH73" s="381"/>
      <c r="AI73" s="369"/>
      <c r="AJ73" s="370"/>
      <c r="AK73" s="371"/>
      <c r="AL73" s="357" t="str">
        <f t="shared" si="5"/>
        <v/>
      </c>
      <c r="AM73" s="358"/>
      <c r="AN73" s="358"/>
      <c r="AO73" s="358"/>
      <c r="AP73" s="359"/>
      <c r="AQ73" s="360"/>
      <c r="AR73" s="361"/>
      <c r="AS73" s="361"/>
      <c r="AT73" s="362"/>
    </row>
    <row r="74" spans="2:46" ht="17.25" customHeight="1">
      <c r="B74" s="372"/>
      <c r="C74" s="373"/>
      <c r="D74" s="374"/>
      <c r="E74" s="375"/>
      <c r="F74" s="375"/>
      <c r="G74" s="375"/>
      <c r="H74" s="375"/>
      <c r="I74" s="375"/>
      <c r="J74" s="375"/>
      <c r="K74" s="376"/>
      <c r="L74" s="374"/>
      <c r="M74" s="375"/>
      <c r="N74" s="375"/>
      <c r="O74" s="375"/>
      <c r="P74" s="375"/>
      <c r="Q74" s="375"/>
      <c r="R74" s="375"/>
      <c r="S74" s="376"/>
      <c r="T74" s="363"/>
      <c r="U74" s="364"/>
      <c r="V74" s="365"/>
      <c r="W74" s="377"/>
      <c r="X74" s="378"/>
      <c r="Y74" s="366"/>
      <c r="Z74" s="367"/>
      <c r="AA74" s="367"/>
      <c r="AB74" s="367"/>
      <c r="AC74" s="368"/>
      <c r="AD74" s="379" t="str">
        <f t="shared" si="3"/>
        <v/>
      </c>
      <c r="AE74" s="380"/>
      <c r="AF74" s="380"/>
      <c r="AG74" s="380"/>
      <c r="AH74" s="381"/>
      <c r="AI74" s="369"/>
      <c r="AJ74" s="370"/>
      <c r="AK74" s="371"/>
      <c r="AL74" s="357" t="str">
        <f t="shared" si="5"/>
        <v/>
      </c>
      <c r="AM74" s="358"/>
      <c r="AN74" s="358"/>
      <c r="AO74" s="358"/>
      <c r="AP74" s="359"/>
      <c r="AQ74" s="360"/>
      <c r="AR74" s="361"/>
      <c r="AS74" s="361"/>
      <c r="AT74" s="362"/>
    </row>
    <row r="75" spans="2:46" ht="17.25" customHeight="1">
      <c r="B75" s="372"/>
      <c r="C75" s="373"/>
      <c r="D75" s="374"/>
      <c r="E75" s="375"/>
      <c r="F75" s="375"/>
      <c r="G75" s="375"/>
      <c r="H75" s="375"/>
      <c r="I75" s="375"/>
      <c r="J75" s="375"/>
      <c r="K75" s="376"/>
      <c r="L75" s="374"/>
      <c r="M75" s="375"/>
      <c r="N75" s="375"/>
      <c r="O75" s="375"/>
      <c r="P75" s="375"/>
      <c r="Q75" s="375"/>
      <c r="R75" s="375"/>
      <c r="S75" s="376"/>
      <c r="T75" s="363"/>
      <c r="U75" s="364"/>
      <c r="V75" s="365"/>
      <c r="W75" s="377"/>
      <c r="X75" s="378"/>
      <c r="Y75" s="366"/>
      <c r="Z75" s="367"/>
      <c r="AA75" s="367"/>
      <c r="AB75" s="367"/>
      <c r="AC75" s="368"/>
      <c r="AD75" s="379" t="str">
        <f t="shared" si="3"/>
        <v/>
      </c>
      <c r="AE75" s="380"/>
      <c r="AF75" s="380"/>
      <c r="AG75" s="380"/>
      <c r="AH75" s="381"/>
      <c r="AI75" s="369"/>
      <c r="AJ75" s="370"/>
      <c r="AK75" s="371"/>
      <c r="AL75" s="357" t="str">
        <f t="shared" si="5"/>
        <v/>
      </c>
      <c r="AM75" s="358"/>
      <c r="AN75" s="358"/>
      <c r="AO75" s="358"/>
      <c r="AP75" s="359"/>
      <c r="AQ75" s="360"/>
      <c r="AR75" s="361"/>
      <c r="AS75" s="361"/>
      <c r="AT75" s="362"/>
    </row>
    <row r="76" spans="2:46" ht="17.25" customHeight="1">
      <c r="B76" s="382"/>
      <c r="C76" s="383"/>
      <c r="D76" s="384"/>
      <c r="E76" s="385"/>
      <c r="F76" s="385"/>
      <c r="G76" s="385"/>
      <c r="H76" s="385"/>
      <c r="I76" s="385"/>
      <c r="J76" s="385"/>
      <c r="K76" s="386"/>
      <c r="L76" s="384"/>
      <c r="M76" s="385"/>
      <c r="N76" s="385"/>
      <c r="O76" s="385"/>
      <c r="P76" s="385"/>
      <c r="Q76" s="385"/>
      <c r="R76" s="385"/>
      <c r="S76" s="386"/>
      <c r="T76" s="387"/>
      <c r="U76" s="388"/>
      <c r="V76" s="389"/>
      <c r="W76" s="448"/>
      <c r="X76" s="449"/>
      <c r="Y76" s="390"/>
      <c r="Z76" s="391"/>
      <c r="AA76" s="391"/>
      <c r="AB76" s="391"/>
      <c r="AC76" s="392"/>
      <c r="AD76" s="479" t="str">
        <f t="shared" si="3"/>
        <v/>
      </c>
      <c r="AE76" s="480"/>
      <c r="AF76" s="480"/>
      <c r="AG76" s="480"/>
      <c r="AH76" s="481"/>
      <c r="AI76" s="393"/>
      <c r="AJ76" s="394"/>
      <c r="AK76" s="395"/>
      <c r="AL76" s="475" t="str">
        <f t="shared" ref="AL76" si="6">IF(D76="","",IF(AI76="",ROUNDDOWN(T76*Y76,0),ROUNDDOWN(AD76*AI76,0)))</f>
        <v/>
      </c>
      <c r="AM76" s="476"/>
      <c r="AN76" s="476"/>
      <c r="AO76" s="476"/>
      <c r="AP76" s="477"/>
      <c r="AQ76" s="435"/>
      <c r="AR76" s="436"/>
      <c r="AS76" s="436"/>
      <c r="AT76" s="437"/>
    </row>
    <row r="77" spans="2:46" ht="12.95" customHeight="1">
      <c r="AK77" s="468" t="s">
        <v>54</v>
      </c>
      <c r="AL77" s="468"/>
      <c r="AM77" s="468"/>
      <c r="AN77" s="468"/>
      <c r="AO77" s="468"/>
      <c r="AP77" s="468"/>
      <c r="AQ77" s="468" t="str">
        <f>AQ$42</f>
        <v>oois241211</v>
      </c>
      <c r="AR77" s="468"/>
      <c r="AS77" s="468"/>
      <c r="AT77" s="468"/>
    </row>
    <row r="78" spans="2:46" ht="15.75" customHeight="1">
      <c r="AG78" s="104" t="s">
        <v>45</v>
      </c>
      <c r="AH78" s="104"/>
      <c r="AI78" s="104"/>
      <c r="AJ78" s="105" t="str">
        <f>AJ$1</f>
        <v/>
      </c>
      <c r="AK78" s="105"/>
      <c r="AL78" s="105"/>
      <c r="AM78" s="105"/>
      <c r="AN78" s="105"/>
      <c r="AO78" s="105"/>
      <c r="AP78" s="105"/>
      <c r="AQ78" s="3" t="s">
        <v>46</v>
      </c>
      <c r="AR78" s="4">
        <v>3</v>
      </c>
      <c r="AS78" s="5" t="s">
        <v>59</v>
      </c>
      <c r="AT78" s="24">
        <f>AT$1</f>
        <v>0</v>
      </c>
    </row>
    <row r="79" spans="2:46" ht="17.25" customHeight="1">
      <c r="B79" s="266" t="s">
        <v>44</v>
      </c>
      <c r="C79" s="319"/>
      <c r="D79" s="320" t="s">
        <v>66</v>
      </c>
      <c r="E79" s="269"/>
      <c r="F79" s="269"/>
      <c r="G79" s="269"/>
      <c r="H79" s="269"/>
      <c r="I79" s="269"/>
      <c r="J79" s="269"/>
      <c r="K79" s="269"/>
      <c r="L79" s="320" t="s">
        <v>24</v>
      </c>
      <c r="M79" s="269"/>
      <c r="N79" s="269"/>
      <c r="O79" s="269"/>
      <c r="P79" s="269"/>
      <c r="Q79" s="269"/>
      <c r="R79" s="269"/>
      <c r="S79" s="339"/>
      <c r="T79" s="319" t="s">
        <v>25</v>
      </c>
      <c r="U79" s="319"/>
      <c r="V79" s="319"/>
      <c r="W79" s="320" t="s">
        <v>26</v>
      </c>
      <c r="X79" s="339"/>
      <c r="Y79" s="319" t="s">
        <v>173</v>
      </c>
      <c r="Z79" s="319"/>
      <c r="AA79" s="319"/>
      <c r="AB79" s="319"/>
      <c r="AC79" s="267"/>
      <c r="AD79" s="354" t="s">
        <v>28</v>
      </c>
      <c r="AE79" s="355"/>
      <c r="AF79" s="355"/>
      <c r="AG79" s="355"/>
      <c r="AH79" s="356"/>
      <c r="AI79" s="296" t="s">
        <v>113</v>
      </c>
      <c r="AJ79" s="210"/>
      <c r="AK79" s="211"/>
      <c r="AL79" s="321" t="s">
        <v>167</v>
      </c>
      <c r="AM79" s="322"/>
      <c r="AN79" s="322"/>
      <c r="AO79" s="322"/>
      <c r="AP79" s="323"/>
      <c r="AQ79" s="296" t="s">
        <v>65</v>
      </c>
      <c r="AR79" s="210"/>
      <c r="AS79" s="210"/>
      <c r="AT79" s="211"/>
    </row>
    <row r="80" spans="2:46" ht="17.25" customHeight="1">
      <c r="B80" s="297"/>
      <c r="C80" s="298"/>
      <c r="D80" s="299"/>
      <c r="E80" s="300"/>
      <c r="F80" s="300"/>
      <c r="G80" s="300"/>
      <c r="H80" s="300"/>
      <c r="I80" s="300"/>
      <c r="J80" s="300"/>
      <c r="K80" s="301"/>
      <c r="L80" s="299"/>
      <c r="M80" s="300"/>
      <c r="N80" s="300"/>
      <c r="O80" s="300"/>
      <c r="P80" s="300"/>
      <c r="Q80" s="300"/>
      <c r="R80" s="300"/>
      <c r="S80" s="301"/>
      <c r="T80" s="302"/>
      <c r="U80" s="303"/>
      <c r="V80" s="304"/>
      <c r="W80" s="470"/>
      <c r="X80" s="471"/>
      <c r="Y80" s="305"/>
      <c r="Z80" s="306"/>
      <c r="AA80" s="306"/>
      <c r="AB80" s="306"/>
      <c r="AC80" s="307"/>
      <c r="AD80" s="482" t="str">
        <f t="shared" ref="AD80:AD111" si="7">IF(D80="","",ROUNDDOWN(T80*Y80,0))</f>
        <v/>
      </c>
      <c r="AE80" s="483"/>
      <c r="AF80" s="483"/>
      <c r="AG80" s="483"/>
      <c r="AH80" s="484"/>
      <c r="AI80" s="308"/>
      <c r="AJ80" s="309"/>
      <c r="AK80" s="310"/>
      <c r="AL80" s="485" t="str">
        <f t="shared" ref="AL80:AL81" si="8">IF(D80="","",IF(AI80="",ROUNDDOWN(T80*Y80,0),ROUNDDOWN(AD80*AI80,0)))</f>
        <v/>
      </c>
      <c r="AM80" s="486"/>
      <c r="AN80" s="486"/>
      <c r="AO80" s="486"/>
      <c r="AP80" s="487"/>
      <c r="AQ80" s="314"/>
      <c r="AR80" s="315"/>
      <c r="AS80" s="315"/>
      <c r="AT80" s="316"/>
    </row>
    <row r="81" spans="2:46" ht="17.25" customHeight="1">
      <c r="B81" s="372"/>
      <c r="C81" s="373"/>
      <c r="D81" s="374"/>
      <c r="E81" s="375"/>
      <c r="F81" s="375"/>
      <c r="G81" s="375"/>
      <c r="H81" s="375"/>
      <c r="I81" s="375"/>
      <c r="J81" s="375"/>
      <c r="K81" s="376"/>
      <c r="L81" s="374"/>
      <c r="M81" s="375"/>
      <c r="N81" s="375"/>
      <c r="O81" s="375"/>
      <c r="P81" s="375"/>
      <c r="Q81" s="375"/>
      <c r="R81" s="375"/>
      <c r="S81" s="376"/>
      <c r="T81" s="363"/>
      <c r="U81" s="364"/>
      <c r="V81" s="365"/>
      <c r="W81" s="377"/>
      <c r="X81" s="378"/>
      <c r="Y81" s="366"/>
      <c r="Z81" s="367"/>
      <c r="AA81" s="367"/>
      <c r="AB81" s="367"/>
      <c r="AC81" s="368"/>
      <c r="AD81" s="379" t="str">
        <f t="shared" si="7"/>
        <v/>
      </c>
      <c r="AE81" s="380"/>
      <c r="AF81" s="380"/>
      <c r="AG81" s="380"/>
      <c r="AH81" s="381"/>
      <c r="AI81" s="369"/>
      <c r="AJ81" s="370"/>
      <c r="AK81" s="371"/>
      <c r="AL81" s="357" t="str">
        <f t="shared" si="8"/>
        <v/>
      </c>
      <c r="AM81" s="358"/>
      <c r="AN81" s="358"/>
      <c r="AO81" s="358"/>
      <c r="AP81" s="359"/>
      <c r="AQ81" s="360"/>
      <c r="AR81" s="361"/>
      <c r="AS81" s="361"/>
      <c r="AT81" s="362"/>
    </row>
    <row r="82" spans="2:46" ht="17.25" customHeight="1">
      <c r="B82" s="372"/>
      <c r="C82" s="373"/>
      <c r="D82" s="374"/>
      <c r="E82" s="375"/>
      <c r="F82" s="375"/>
      <c r="G82" s="375"/>
      <c r="H82" s="375"/>
      <c r="I82" s="375"/>
      <c r="J82" s="375"/>
      <c r="K82" s="376"/>
      <c r="L82" s="374"/>
      <c r="M82" s="375"/>
      <c r="N82" s="375"/>
      <c r="O82" s="375"/>
      <c r="P82" s="375"/>
      <c r="Q82" s="375"/>
      <c r="R82" s="375"/>
      <c r="S82" s="376"/>
      <c r="T82" s="363"/>
      <c r="U82" s="364"/>
      <c r="V82" s="365"/>
      <c r="W82" s="377"/>
      <c r="X82" s="378"/>
      <c r="Y82" s="366"/>
      <c r="Z82" s="367"/>
      <c r="AA82" s="367"/>
      <c r="AB82" s="367"/>
      <c r="AC82" s="368"/>
      <c r="AD82" s="379" t="str">
        <f t="shared" si="7"/>
        <v/>
      </c>
      <c r="AE82" s="380"/>
      <c r="AF82" s="380"/>
      <c r="AG82" s="380"/>
      <c r="AH82" s="381"/>
      <c r="AI82" s="369"/>
      <c r="AJ82" s="370"/>
      <c r="AK82" s="371"/>
      <c r="AL82" s="357" t="str">
        <f t="shared" ref="AL82:AL110" si="9">IF(D82="","",IF(AI82="",ROUNDDOWN(T82*Y82,0),ROUNDDOWN(AD82*AI82,0)))</f>
        <v/>
      </c>
      <c r="AM82" s="358"/>
      <c r="AN82" s="358"/>
      <c r="AO82" s="358"/>
      <c r="AP82" s="359"/>
      <c r="AQ82" s="360"/>
      <c r="AR82" s="361"/>
      <c r="AS82" s="361"/>
      <c r="AT82" s="362"/>
    </row>
    <row r="83" spans="2:46" ht="17.25" customHeight="1">
      <c r="B83" s="372"/>
      <c r="C83" s="373"/>
      <c r="D83" s="374"/>
      <c r="E83" s="375"/>
      <c r="F83" s="375"/>
      <c r="G83" s="375"/>
      <c r="H83" s="375"/>
      <c r="I83" s="375"/>
      <c r="J83" s="375"/>
      <c r="K83" s="376"/>
      <c r="L83" s="374"/>
      <c r="M83" s="375"/>
      <c r="N83" s="375"/>
      <c r="O83" s="375"/>
      <c r="P83" s="375"/>
      <c r="Q83" s="375"/>
      <c r="R83" s="375"/>
      <c r="S83" s="376"/>
      <c r="T83" s="363"/>
      <c r="U83" s="364"/>
      <c r="V83" s="365"/>
      <c r="W83" s="377"/>
      <c r="X83" s="378"/>
      <c r="Y83" s="366"/>
      <c r="Z83" s="367"/>
      <c r="AA83" s="367"/>
      <c r="AB83" s="367"/>
      <c r="AC83" s="368"/>
      <c r="AD83" s="379" t="str">
        <f t="shared" si="7"/>
        <v/>
      </c>
      <c r="AE83" s="380"/>
      <c r="AF83" s="380"/>
      <c r="AG83" s="380"/>
      <c r="AH83" s="381"/>
      <c r="AI83" s="369"/>
      <c r="AJ83" s="370"/>
      <c r="AK83" s="371"/>
      <c r="AL83" s="357" t="str">
        <f t="shared" si="9"/>
        <v/>
      </c>
      <c r="AM83" s="358"/>
      <c r="AN83" s="358"/>
      <c r="AO83" s="358"/>
      <c r="AP83" s="359"/>
      <c r="AQ83" s="360"/>
      <c r="AR83" s="361"/>
      <c r="AS83" s="361"/>
      <c r="AT83" s="362"/>
    </row>
    <row r="84" spans="2:46" ht="17.25" customHeight="1">
      <c r="B84" s="372"/>
      <c r="C84" s="373"/>
      <c r="D84" s="374"/>
      <c r="E84" s="375"/>
      <c r="F84" s="375"/>
      <c r="G84" s="375"/>
      <c r="H84" s="375"/>
      <c r="I84" s="375"/>
      <c r="J84" s="375"/>
      <c r="K84" s="376"/>
      <c r="L84" s="374"/>
      <c r="M84" s="375"/>
      <c r="N84" s="375"/>
      <c r="O84" s="375"/>
      <c r="P84" s="375"/>
      <c r="Q84" s="375"/>
      <c r="R84" s="375"/>
      <c r="S84" s="376"/>
      <c r="T84" s="363"/>
      <c r="U84" s="364"/>
      <c r="V84" s="365"/>
      <c r="W84" s="377"/>
      <c r="X84" s="378"/>
      <c r="Y84" s="366"/>
      <c r="Z84" s="367"/>
      <c r="AA84" s="367"/>
      <c r="AB84" s="367"/>
      <c r="AC84" s="368"/>
      <c r="AD84" s="379" t="str">
        <f t="shared" si="7"/>
        <v/>
      </c>
      <c r="AE84" s="380"/>
      <c r="AF84" s="380"/>
      <c r="AG84" s="380"/>
      <c r="AH84" s="381"/>
      <c r="AI84" s="369"/>
      <c r="AJ84" s="370"/>
      <c r="AK84" s="371"/>
      <c r="AL84" s="357" t="str">
        <f t="shared" si="9"/>
        <v/>
      </c>
      <c r="AM84" s="358"/>
      <c r="AN84" s="358"/>
      <c r="AO84" s="358"/>
      <c r="AP84" s="359"/>
      <c r="AQ84" s="360"/>
      <c r="AR84" s="361"/>
      <c r="AS84" s="361"/>
      <c r="AT84" s="362"/>
    </row>
    <row r="85" spans="2:46" ht="17.25" customHeight="1">
      <c r="B85" s="372"/>
      <c r="C85" s="373"/>
      <c r="D85" s="374"/>
      <c r="E85" s="375"/>
      <c r="F85" s="375"/>
      <c r="G85" s="375"/>
      <c r="H85" s="375"/>
      <c r="I85" s="375"/>
      <c r="J85" s="375"/>
      <c r="K85" s="376"/>
      <c r="L85" s="374"/>
      <c r="M85" s="375"/>
      <c r="N85" s="375"/>
      <c r="O85" s="375"/>
      <c r="P85" s="375"/>
      <c r="Q85" s="375"/>
      <c r="R85" s="375"/>
      <c r="S85" s="376"/>
      <c r="T85" s="363"/>
      <c r="U85" s="364"/>
      <c r="V85" s="365"/>
      <c r="W85" s="377"/>
      <c r="X85" s="378"/>
      <c r="Y85" s="366"/>
      <c r="Z85" s="367"/>
      <c r="AA85" s="367"/>
      <c r="AB85" s="367"/>
      <c r="AC85" s="368"/>
      <c r="AD85" s="379" t="str">
        <f t="shared" si="7"/>
        <v/>
      </c>
      <c r="AE85" s="380"/>
      <c r="AF85" s="380"/>
      <c r="AG85" s="380"/>
      <c r="AH85" s="381"/>
      <c r="AI85" s="369"/>
      <c r="AJ85" s="370"/>
      <c r="AK85" s="371"/>
      <c r="AL85" s="357" t="str">
        <f t="shared" si="9"/>
        <v/>
      </c>
      <c r="AM85" s="358"/>
      <c r="AN85" s="358"/>
      <c r="AO85" s="358"/>
      <c r="AP85" s="359"/>
      <c r="AQ85" s="360"/>
      <c r="AR85" s="361"/>
      <c r="AS85" s="361"/>
      <c r="AT85" s="362"/>
    </row>
    <row r="86" spans="2:46" ht="17.25" customHeight="1">
      <c r="B86" s="372"/>
      <c r="C86" s="373"/>
      <c r="D86" s="374"/>
      <c r="E86" s="375"/>
      <c r="F86" s="375"/>
      <c r="G86" s="375"/>
      <c r="H86" s="375"/>
      <c r="I86" s="375"/>
      <c r="J86" s="375"/>
      <c r="K86" s="376"/>
      <c r="L86" s="374"/>
      <c r="M86" s="375"/>
      <c r="N86" s="375"/>
      <c r="O86" s="375"/>
      <c r="P86" s="375"/>
      <c r="Q86" s="375"/>
      <c r="R86" s="375"/>
      <c r="S86" s="376"/>
      <c r="T86" s="363"/>
      <c r="U86" s="364"/>
      <c r="V86" s="365"/>
      <c r="W86" s="377"/>
      <c r="X86" s="378"/>
      <c r="Y86" s="366"/>
      <c r="Z86" s="367"/>
      <c r="AA86" s="367"/>
      <c r="AB86" s="367"/>
      <c r="AC86" s="368"/>
      <c r="AD86" s="379" t="str">
        <f t="shared" si="7"/>
        <v/>
      </c>
      <c r="AE86" s="380"/>
      <c r="AF86" s="380"/>
      <c r="AG86" s="380"/>
      <c r="AH86" s="381"/>
      <c r="AI86" s="369"/>
      <c r="AJ86" s="370"/>
      <c r="AK86" s="371"/>
      <c r="AL86" s="357" t="str">
        <f t="shared" si="9"/>
        <v/>
      </c>
      <c r="AM86" s="358"/>
      <c r="AN86" s="358"/>
      <c r="AO86" s="358"/>
      <c r="AP86" s="359"/>
      <c r="AQ86" s="360"/>
      <c r="AR86" s="361"/>
      <c r="AS86" s="361"/>
      <c r="AT86" s="362"/>
    </row>
    <row r="87" spans="2:46" ht="17.25" customHeight="1">
      <c r="B87" s="372"/>
      <c r="C87" s="373"/>
      <c r="D87" s="374"/>
      <c r="E87" s="375"/>
      <c r="F87" s="375"/>
      <c r="G87" s="375"/>
      <c r="H87" s="375"/>
      <c r="I87" s="375"/>
      <c r="J87" s="375"/>
      <c r="K87" s="376"/>
      <c r="L87" s="374"/>
      <c r="M87" s="375"/>
      <c r="N87" s="375"/>
      <c r="O87" s="375"/>
      <c r="P87" s="375"/>
      <c r="Q87" s="375"/>
      <c r="R87" s="375"/>
      <c r="S87" s="376"/>
      <c r="T87" s="363"/>
      <c r="U87" s="364"/>
      <c r="V87" s="365"/>
      <c r="W87" s="377"/>
      <c r="X87" s="378"/>
      <c r="Y87" s="366"/>
      <c r="Z87" s="367"/>
      <c r="AA87" s="367"/>
      <c r="AB87" s="367"/>
      <c r="AC87" s="368"/>
      <c r="AD87" s="379" t="str">
        <f t="shared" si="7"/>
        <v/>
      </c>
      <c r="AE87" s="380"/>
      <c r="AF87" s="380"/>
      <c r="AG87" s="380"/>
      <c r="AH87" s="381"/>
      <c r="AI87" s="369"/>
      <c r="AJ87" s="370"/>
      <c r="AK87" s="371"/>
      <c r="AL87" s="357" t="str">
        <f t="shared" si="9"/>
        <v/>
      </c>
      <c r="AM87" s="358"/>
      <c r="AN87" s="358"/>
      <c r="AO87" s="358"/>
      <c r="AP87" s="359"/>
      <c r="AQ87" s="360"/>
      <c r="AR87" s="361"/>
      <c r="AS87" s="361"/>
      <c r="AT87" s="362"/>
    </row>
    <row r="88" spans="2:46" ht="17.25" customHeight="1">
      <c r="B88" s="372"/>
      <c r="C88" s="373"/>
      <c r="D88" s="374"/>
      <c r="E88" s="375"/>
      <c r="F88" s="375"/>
      <c r="G88" s="375"/>
      <c r="H88" s="375"/>
      <c r="I88" s="375"/>
      <c r="J88" s="375"/>
      <c r="K88" s="376"/>
      <c r="L88" s="374"/>
      <c r="M88" s="375"/>
      <c r="N88" s="375"/>
      <c r="O88" s="375"/>
      <c r="P88" s="375"/>
      <c r="Q88" s="375"/>
      <c r="R88" s="375"/>
      <c r="S88" s="376"/>
      <c r="T88" s="363"/>
      <c r="U88" s="364"/>
      <c r="V88" s="365"/>
      <c r="W88" s="377"/>
      <c r="X88" s="378"/>
      <c r="Y88" s="366"/>
      <c r="Z88" s="367"/>
      <c r="AA88" s="367"/>
      <c r="AB88" s="367"/>
      <c r="AC88" s="368"/>
      <c r="AD88" s="379" t="str">
        <f t="shared" si="7"/>
        <v/>
      </c>
      <c r="AE88" s="380"/>
      <c r="AF88" s="380"/>
      <c r="AG88" s="380"/>
      <c r="AH88" s="381"/>
      <c r="AI88" s="369"/>
      <c r="AJ88" s="370"/>
      <c r="AK88" s="371"/>
      <c r="AL88" s="357" t="str">
        <f t="shared" si="9"/>
        <v/>
      </c>
      <c r="AM88" s="358"/>
      <c r="AN88" s="358"/>
      <c r="AO88" s="358"/>
      <c r="AP88" s="359"/>
      <c r="AQ88" s="360"/>
      <c r="AR88" s="361"/>
      <c r="AS88" s="361"/>
      <c r="AT88" s="362"/>
    </row>
    <row r="89" spans="2:46" ht="17.25" customHeight="1">
      <c r="B89" s="372"/>
      <c r="C89" s="373"/>
      <c r="D89" s="374"/>
      <c r="E89" s="375"/>
      <c r="F89" s="375"/>
      <c r="G89" s="375"/>
      <c r="H89" s="375"/>
      <c r="I89" s="375"/>
      <c r="J89" s="375"/>
      <c r="K89" s="376"/>
      <c r="L89" s="374"/>
      <c r="M89" s="375"/>
      <c r="N89" s="375"/>
      <c r="O89" s="375"/>
      <c r="P89" s="375"/>
      <c r="Q89" s="375"/>
      <c r="R89" s="375"/>
      <c r="S89" s="376"/>
      <c r="T89" s="363"/>
      <c r="U89" s="364"/>
      <c r="V89" s="365"/>
      <c r="W89" s="377"/>
      <c r="X89" s="378"/>
      <c r="Y89" s="366"/>
      <c r="Z89" s="367"/>
      <c r="AA89" s="367"/>
      <c r="AB89" s="367"/>
      <c r="AC89" s="368"/>
      <c r="AD89" s="379" t="str">
        <f t="shared" si="7"/>
        <v/>
      </c>
      <c r="AE89" s="380"/>
      <c r="AF89" s="380"/>
      <c r="AG89" s="380"/>
      <c r="AH89" s="381"/>
      <c r="AI89" s="369"/>
      <c r="AJ89" s="370"/>
      <c r="AK89" s="371"/>
      <c r="AL89" s="357" t="str">
        <f t="shared" si="9"/>
        <v/>
      </c>
      <c r="AM89" s="358"/>
      <c r="AN89" s="358"/>
      <c r="AO89" s="358"/>
      <c r="AP89" s="359"/>
      <c r="AQ89" s="360"/>
      <c r="AR89" s="361"/>
      <c r="AS89" s="361"/>
      <c r="AT89" s="362"/>
    </row>
    <row r="90" spans="2:46" ht="17.25" customHeight="1">
      <c r="B90" s="372"/>
      <c r="C90" s="373"/>
      <c r="D90" s="374"/>
      <c r="E90" s="375"/>
      <c r="F90" s="375"/>
      <c r="G90" s="375"/>
      <c r="H90" s="375"/>
      <c r="I90" s="375"/>
      <c r="J90" s="375"/>
      <c r="K90" s="376"/>
      <c r="L90" s="374"/>
      <c r="M90" s="375"/>
      <c r="N90" s="375"/>
      <c r="O90" s="375"/>
      <c r="P90" s="375"/>
      <c r="Q90" s="375"/>
      <c r="R90" s="375"/>
      <c r="S90" s="376"/>
      <c r="T90" s="363"/>
      <c r="U90" s="364"/>
      <c r="V90" s="365"/>
      <c r="W90" s="377"/>
      <c r="X90" s="378"/>
      <c r="Y90" s="366"/>
      <c r="Z90" s="367"/>
      <c r="AA90" s="367"/>
      <c r="AB90" s="367"/>
      <c r="AC90" s="368"/>
      <c r="AD90" s="379" t="str">
        <f t="shared" si="7"/>
        <v/>
      </c>
      <c r="AE90" s="380"/>
      <c r="AF90" s="380"/>
      <c r="AG90" s="380"/>
      <c r="AH90" s="381"/>
      <c r="AI90" s="369"/>
      <c r="AJ90" s="370"/>
      <c r="AK90" s="371"/>
      <c r="AL90" s="357" t="str">
        <f t="shared" si="9"/>
        <v/>
      </c>
      <c r="AM90" s="358"/>
      <c r="AN90" s="358"/>
      <c r="AO90" s="358"/>
      <c r="AP90" s="359"/>
      <c r="AQ90" s="360"/>
      <c r="AR90" s="361"/>
      <c r="AS90" s="361"/>
      <c r="AT90" s="362"/>
    </row>
    <row r="91" spans="2:46" ht="17.25" customHeight="1">
      <c r="B91" s="372"/>
      <c r="C91" s="373"/>
      <c r="D91" s="374"/>
      <c r="E91" s="375"/>
      <c r="F91" s="375"/>
      <c r="G91" s="375"/>
      <c r="H91" s="375"/>
      <c r="I91" s="375"/>
      <c r="J91" s="375"/>
      <c r="K91" s="376"/>
      <c r="L91" s="374"/>
      <c r="M91" s="375"/>
      <c r="N91" s="375"/>
      <c r="O91" s="375"/>
      <c r="P91" s="375"/>
      <c r="Q91" s="375"/>
      <c r="R91" s="375"/>
      <c r="S91" s="376"/>
      <c r="T91" s="363"/>
      <c r="U91" s="364"/>
      <c r="V91" s="365"/>
      <c r="W91" s="377"/>
      <c r="X91" s="378"/>
      <c r="Y91" s="366"/>
      <c r="Z91" s="367"/>
      <c r="AA91" s="367"/>
      <c r="AB91" s="367"/>
      <c r="AC91" s="368"/>
      <c r="AD91" s="379" t="str">
        <f t="shared" si="7"/>
        <v/>
      </c>
      <c r="AE91" s="380"/>
      <c r="AF91" s="380"/>
      <c r="AG91" s="380"/>
      <c r="AH91" s="381"/>
      <c r="AI91" s="369"/>
      <c r="AJ91" s="370"/>
      <c r="AK91" s="371"/>
      <c r="AL91" s="357" t="str">
        <f t="shared" si="9"/>
        <v/>
      </c>
      <c r="AM91" s="358"/>
      <c r="AN91" s="358"/>
      <c r="AO91" s="358"/>
      <c r="AP91" s="359"/>
      <c r="AQ91" s="360"/>
      <c r="AR91" s="361"/>
      <c r="AS91" s="361"/>
      <c r="AT91" s="362"/>
    </row>
    <row r="92" spans="2:46" ht="17.25" customHeight="1">
      <c r="B92" s="372"/>
      <c r="C92" s="373"/>
      <c r="D92" s="374"/>
      <c r="E92" s="375"/>
      <c r="F92" s="375"/>
      <c r="G92" s="375"/>
      <c r="H92" s="375"/>
      <c r="I92" s="375"/>
      <c r="J92" s="375"/>
      <c r="K92" s="376"/>
      <c r="L92" s="374"/>
      <c r="M92" s="375"/>
      <c r="N92" s="375"/>
      <c r="O92" s="375"/>
      <c r="P92" s="375"/>
      <c r="Q92" s="375"/>
      <c r="R92" s="375"/>
      <c r="S92" s="376"/>
      <c r="T92" s="363"/>
      <c r="U92" s="364"/>
      <c r="V92" s="365"/>
      <c r="W92" s="377"/>
      <c r="X92" s="378"/>
      <c r="Y92" s="366"/>
      <c r="Z92" s="367"/>
      <c r="AA92" s="367"/>
      <c r="AB92" s="367"/>
      <c r="AC92" s="368"/>
      <c r="AD92" s="379" t="str">
        <f t="shared" si="7"/>
        <v/>
      </c>
      <c r="AE92" s="380"/>
      <c r="AF92" s="380"/>
      <c r="AG92" s="380"/>
      <c r="AH92" s="381"/>
      <c r="AI92" s="369"/>
      <c r="AJ92" s="370"/>
      <c r="AK92" s="371"/>
      <c r="AL92" s="357" t="str">
        <f t="shared" si="9"/>
        <v/>
      </c>
      <c r="AM92" s="358"/>
      <c r="AN92" s="358"/>
      <c r="AO92" s="358"/>
      <c r="AP92" s="359"/>
      <c r="AQ92" s="360"/>
      <c r="AR92" s="361"/>
      <c r="AS92" s="361"/>
      <c r="AT92" s="362"/>
    </row>
    <row r="93" spans="2:46" ht="17.25" customHeight="1">
      <c r="B93" s="372"/>
      <c r="C93" s="373"/>
      <c r="D93" s="374"/>
      <c r="E93" s="375"/>
      <c r="F93" s="375"/>
      <c r="G93" s="375"/>
      <c r="H93" s="375"/>
      <c r="I93" s="375"/>
      <c r="J93" s="375"/>
      <c r="K93" s="376"/>
      <c r="L93" s="374"/>
      <c r="M93" s="375"/>
      <c r="N93" s="375"/>
      <c r="O93" s="375"/>
      <c r="P93" s="375"/>
      <c r="Q93" s="375"/>
      <c r="R93" s="375"/>
      <c r="S93" s="376"/>
      <c r="T93" s="363"/>
      <c r="U93" s="364"/>
      <c r="V93" s="365"/>
      <c r="W93" s="377"/>
      <c r="X93" s="378"/>
      <c r="Y93" s="366"/>
      <c r="Z93" s="367"/>
      <c r="AA93" s="367"/>
      <c r="AB93" s="367"/>
      <c r="AC93" s="368"/>
      <c r="AD93" s="379" t="str">
        <f t="shared" si="7"/>
        <v/>
      </c>
      <c r="AE93" s="380"/>
      <c r="AF93" s="380"/>
      <c r="AG93" s="380"/>
      <c r="AH93" s="381"/>
      <c r="AI93" s="369"/>
      <c r="AJ93" s="370"/>
      <c r="AK93" s="371"/>
      <c r="AL93" s="357" t="str">
        <f t="shared" si="9"/>
        <v/>
      </c>
      <c r="AM93" s="358"/>
      <c r="AN93" s="358"/>
      <c r="AO93" s="358"/>
      <c r="AP93" s="359"/>
      <c r="AQ93" s="360"/>
      <c r="AR93" s="361"/>
      <c r="AS93" s="361"/>
      <c r="AT93" s="362"/>
    </row>
    <row r="94" spans="2:46" ht="17.25" customHeight="1">
      <c r="B94" s="372"/>
      <c r="C94" s="373"/>
      <c r="D94" s="374"/>
      <c r="E94" s="375"/>
      <c r="F94" s="375"/>
      <c r="G94" s="375"/>
      <c r="H94" s="375"/>
      <c r="I94" s="375"/>
      <c r="J94" s="375"/>
      <c r="K94" s="376"/>
      <c r="L94" s="374"/>
      <c r="M94" s="375"/>
      <c r="N94" s="375"/>
      <c r="O94" s="375"/>
      <c r="P94" s="375"/>
      <c r="Q94" s="375"/>
      <c r="R94" s="375"/>
      <c r="S94" s="376"/>
      <c r="T94" s="363"/>
      <c r="U94" s="364"/>
      <c r="V94" s="365"/>
      <c r="W94" s="377"/>
      <c r="X94" s="378"/>
      <c r="Y94" s="366"/>
      <c r="Z94" s="367"/>
      <c r="AA94" s="367"/>
      <c r="AB94" s="367"/>
      <c r="AC94" s="368"/>
      <c r="AD94" s="379" t="str">
        <f t="shared" si="7"/>
        <v/>
      </c>
      <c r="AE94" s="380"/>
      <c r="AF94" s="380"/>
      <c r="AG94" s="380"/>
      <c r="AH94" s="381"/>
      <c r="AI94" s="369"/>
      <c r="AJ94" s="370"/>
      <c r="AK94" s="371"/>
      <c r="AL94" s="357" t="str">
        <f t="shared" si="9"/>
        <v/>
      </c>
      <c r="AM94" s="358"/>
      <c r="AN94" s="358"/>
      <c r="AO94" s="358"/>
      <c r="AP94" s="359"/>
      <c r="AQ94" s="360"/>
      <c r="AR94" s="361"/>
      <c r="AS94" s="361"/>
      <c r="AT94" s="362"/>
    </row>
    <row r="95" spans="2:46" ht="17.25" customHeight="1">
      <c r="B95" s="372"/>
      <c r="C95" s="373"/>
      <c r="D95" s="374"/>
      <c r="E95" s="375"/>
      <c r="F95" s="375"/>
      <c r="G95" s="375"/>
      <c r="H95" s="375"/>
      <c r="I95" s="375"/>
      <c r="J95" s="375"/>
      <c r="K95" s="376"/>
      <c r="L95" s="374"/>
      <c r="M95" s="375"/>
      <c r="N95" s="375"/>
      <c r="O95" s="375"/>
      <c r="P95" s="375"/>
      <c r="Q95" s="375"/>
      <c r="R95" s="375"/>
      <c r="S95" s="376"/>
      <c r="T95" s="363"/>
      <c r="U95" s="364"/>
      <c r="V95" s="365"/>
      <c r="W95" s="377"/>
      <c r="X95" s="378"/>
      <c r="Y95" s="366"/>
      <c r="Z95" s="367"/>
      <c r="AA95" s="367"/>
      <c r="AB95" s="367"/>
      <c r="AC95" s="368"/>
      <c r="AD95" s="379" t="str">
        <f t="shared" si="7"/>
        <v/>
      </c>
      <c r="AE95" s="380"/>
      <c r="AF95" s="380"/>
      <c r="AG95" s="380"/>
      <c r="AH95" s="381"/>
      <c r="AI95" s="369"/>
      <c r="AJ95" s="370"/>
      <c r="AK95" s="371"/>
      <c r="AL95" s="357" t="str">
        <f t="shared" si="9"/>
        <v/>
      </c>
      <c r="AM95" s="358"/>
      <c r="AN95" s="358"/>
      <c r="AO95" s="358"/>
      <c r="AP95" s="359"/>
      <c r="AQ95" s="360"/>
      <c r="AR95" s="361"/>
      <c r="AS95" s="361"/>
      <c r="AT95" s="362"/>
    </row>
    <row r="96" spans="2:46" ht="17.25" customHeight="1">
      <c r="B96" s="372"/>
      <c r="C96" s="373"/>
      <c r="D96" s="374"/>
      <c r="E96" s="375"/>
      <c r="F96" s="375"/>
      <c r="G96" s="375"/>
      <c r="H96" s="375"/>
      <c r="I96" s="375"/>
      <c r="J96" s="375"/>
      <c r="K96" s="376"/>
      <c r="L96" s="374"/>
      <c r="M96" s="375"/>
      <c r="N96" s="375"/>
      <c r="O96" s="375"/>
      <c r="P96" s="375"/>
      <c r="Q96" s="375"/>
      <c r="R96" s="375"/>
      <c r="S96" s="376"/>
      <c r="T96" s="363"/>
      <c r="U96" s="364"/>
      <c r="V96" s="365"/>
      <c r="W96" s="377"/>
      <c r="X96" s="378"/>
      <c r="Y96" s="366"/>
      <c r="Z96" s="367"/>
      <c r="AA96" s="367"/>
      <c r="AB96" s="367"/>
      <c r="AC96" s="368"/>
      <c r="AD96" s="379" t="str">
        <f t="shared" si="7"/>
        <v/>
      </c>
      <c r="AE96" s="380"/>
      <c r="AF96" s="380"/>
      <c r="AG96" s="380"/>
      <c r="AH96" s="381"/>
      <c r="AI96" s="369"/>
      <c r="AJ96" s="370"/>
      <c r="AK96" s="371"/>
      <c r="AL96" s="357" t="str">
        <f t="shared" si="9"/>
        <v/>
      </c>
      <c r="AM96" s="358"/>
      <c r="AN96" s="358"/>
      <c r="AO96" s="358"/>
      <c r="AP96" s="359"/>
      <c r="AQ96" s="360"/>
      <c r="AR96" s="361"/>
      <c r="AS96" s="361"/>
      <c r="AT96" s="362"/>
    </row>
    <row r="97" spans="2:46" ht="17.25" customHeight="1">
      <c r="B97" s="372"/>
      <c r="C97" s="373"/>
      <c r="D97" s="374"/>
      <c r="E97" s="375"/>
      <c r="F97" s="375"/>
      <c r="G97" s="375"/>
      <c r="H97" s="375"/>
      <c r="I97" s="375"/>
      <c r="J97" s="375"/>
      <c r="K97" s="376"/>
      <c r="L97" s="374"/>
      <c r="M97" s="375"/>
      <c r="N97" s="375"/>
      <c r="O97" s="375"/>
      <c r="P97" s="375"/>
      <c r="Q97" s="375"/>
      <c r="R97" s="375"/>
      <c r="S97" s="376"/>
      <c r="T97" s="363"/>
      <c r="U97" s="364"/>
      <c r="V97" s="365"/>
      <c r="W97" s="377"/>
      <c r="X97" s="378"/>
      <c r="Y97" s="366"/>
      <c r="Z97" s="367"/>
      <c r="AA97" s="367"/>
      <c r="AB97" s="367"/>
      <c r="AC97" s="368"/>
      <c r="AD97" s="379" t="str">
        <f t="shared" si="7"/>
        <v/>
      </c>
      <c r="AE97" s="380"/>
      <c r="AF97" s="380"/>
      <c r="AG97" s="380"/>
      <c r="AH97" s="381"/>
      <c r="AI97" s="369"/>
      <c r="AJ97" s="370"/>
      <c r="AK97" s="371"/>
      <c r="AL97" s="357" t="str">
        <f t="shared" si="9"/>
        <v/>
      </c>
      <c r="AM97" s="358"/>
      <c r="AN97" s="358"/>
      <c r="AO97" s="358"/>
      <c r="AP97" s="359"/>
      <c r="AQ97" s="360"/>
      <c r="AR97" s="361"/>
      <c r="AS97" s="361"/>
      <c r="AT97" s="362"/>
    </row>
    <row r="98" spans="2:46" ht="17.25" customHeight="1">
      <c r="B98" s="372"/>
      <c r="C98" s="373"/>
      <c r="D98" s="374"/>
      <c r="E98" s="375"/>
      <c r="F98" s="375"/>
      <c r="G98" s="375"/>
      <c r="H98" s="375"/>
      <c r="I98" s="375"/>
      <c r="J98" s="375"/>
      <c r="K98" s="376"/>
      <c r="L98" s="374"/>
      <c r="M98" s="375"/>
      <c r="N98" s="375"/>
      <c r="O98" s="375"/>
      <c r="P98" s="375"/>
      <c r="Q98" s="375"/>
      <c r="R98" s="375"/>
      <c r="S98" s="376"/>
      <c r="T98" s="363"/>
      <c r="U98" s="364"/>
      <c r="V98" s="365"/>
      <c r="W98" s="377"/>
      <c r="X98" s="378"/>
      <c r="Y98" s="366"/>
      <c r="Z98" s="367"/>
      <c r="AA98" s="367"/>
      <c r="AB98" s="367"/>
      <c r="AC98" s="368"/>
      <c r="AD98" s="379" t="str">
        <f t="shared" si="7"/>
        <v/>
      </c>
      <c r="AE98" s="380"/>
      <c r="AF98" s="380"/>
      <c r="AG98" s="380"/>
      <c r="AH98" s="381"/>
      <c r="AI98" s="369"/>
      <c r="AJ98" s="370"/>
      <c r="AK98" s="371"/>
      <c r="AL98" s="357" t="str">
        <f t="shared" si="9"/>
        <v/>
      </c>
      <c r="AM98" s="358"/>
      <c r="AN98" s="358"/>
      <c r="AO98" s="358"/>
      <c r="AP98" s="359"/>
      <c r="AQ98" s="360"/>
      <c r="AR98" s="361"/>
      <c r="AS98" s="361"/>
      <c r="AT98" s="362"/>
    </row>
    <row r="99" spans="2:46" ht="17.25" customHeight="1">
      <c r="B99" s="372"/>
      <c r="C99" s="373"/>
      <c r="D99" s="374"/>
      <c r="E99" s="375"/>
      <c r="F99" s="375"/>
      <c r="G99" s="375"/>
      <c r="H99" s="375"/>
      <c r="I99" s="375"/>
      <c r="J99" s="375"/>
      <c r="K99" s="376"/>
      <c r="L99" s="374"/>
      <c r="M99" s="375"/>
      <c r="N99" s="375"/>
      <c r="O99" s="375"/>
      <c r="P99" s="375"/>
      <c r="Q99" s="375"/>
      <c r="R99" s="375"/>
      <c r="S99" s="376"/>
      <c r="T99" s="363"/>
      <c r="U99" s="364"/>
      <c r="V99" s="365"/>
      <c r="W99" s="377"/>
      <c r="X99" s="378"/>
      <c r="Y99" s="366"/>
      <c r="Z99" s="367"/>
      <c r="AA99" s="367"/>
      <c r="AB99" s="367"/>
      <c r="AC99" s="368"/>
      <c r="AD99" s="379" t="str">
        <f t="shared" si="7"/>
        <v/>
      </c>
      <c r="AE99" s="380"/>
      <c r="AF99" s="380"/>
      <c r="AG99" s="380"/>
      <c r="AH99" s="381"/>
      <c r="AI99" s="369"/>
      <c r="AJ99" s="370"/>
      <c r="AK99" s="371"/>
      <c r="AL99" s="357" t="str">
        <f t="shared" si="9"/>
        <v/>
      </c>
      <c r="AM99" s="358"/>
      <c r="AN99" s="358"/>
      <c r="AO99" s="358"/>
      <c r="AP99" s="359"/>
      <c r="AQ99" s="360"/>
      <c r="AR99" s="361"/>
      <c r="AS99" s="361"/>
      <c r="AT99" s="362"/>
    </row>
    <row r="100" spans="2:46" ht="17.25" customHeight="1">
      <c r="B100" s="372"/>
      <c r="C100" s="373"/>
      <c r="D100" s="374"/>
      <c r="E100" s="375"/>
      <c r="F100" s="375"/>
      <c r="G100" s="375"/>
      <c r="H100" s="375"/>
      <c r="I100" s="375"/>
      <c r="J100" s="375"/>
      <c r="K100" s="376"/>
      <c r="L100" s="374"/>
      <c r="M100" s="375"/>
      <c r="N100" s="375"/>
      <c r="O100" s="375"/>
      <c r="P100" s="375"/>
      <c r="Q100" s="375"/>
      <c r="R100" s="375"/>
      <c r="S100" s="376"/>
      <c r="T100" s="363"/>
      <c r="U100" s="364"/>
      <c r="V100" s="365"/>
      <c r="W100" s="377"/>
      <c r="X100" s="378"/>
      <c r="Y100" s="366"/>
      <c r="Z100" s="367"/>
      <c r="AA100" s="367"/>
      <c r="AB100" s="367"/>
      <c r="AC100" s="368"/>
      <c r="AD100" s="379" t="str">
        <f t="shared" si="7"/>
        <v/>
      </c>
      <c r="AE100" s="380"/>
      <c r="AF100" s="380"/>
      <c r="AG100" s="380"/>
      <c r="AH100" s="381"/>
      <c r="AI100" s="369"/>
      <c r="AJ100" s="370"/>
      <c r="AK100" s="371"/>
      <c r="AL100" s="357" t="str">
        <f t="shared" si="9"/>
        <v/>
      </c>
      <c r="AM100" s="358"/>
      <c r="AN100" s="358"/>
      <c r="AO100" s="358"/>
      <c r="AP100" s="359"/>
      <c r="AQ100" s="360"/>
      <c r="AR100" s="361"/>
      <c r="AS100" s="361"/>
      <c r="AT100" s="362"/>
    </row>
    <row r="101" spans="2:46" ht="17.25" customHeight="1">
      <c r="B101" s="372"/>
      <c r="C101" s="373"/>
      <c r="D101" s="374"/>
      <c r="E101" s="375"/>
      <c r="F101" s="375"/>
      <c r="G101" s="375"/>
      <c r="H101" s="375"/>
      <c r="I101" s="375"/>
      <c r="J101" s="375"/>
      <c r="K101" s="376"/>
      <c r="L101" s="374"/>
      <c r="M101" s="375"/>
      <c r="N101" s="375"/>
      <c r="O101" s="375"/>
      <c r="P101" s="375"/>
      <c r="Q101" s="375"/>
      <c r="R101" s="375"/>
      <c r="S101" s="376"/>
      <c r="T101" s="363"/>
      <c r="U101" s="364"/>
      <c r="V101" s="365"/>
      <c r="W101" s="377"/>
      <c r="X101" s="378"/>
      <c r="Y101" s="366"/>
      <c r="Z101" s="367"/>
      <c r="AA101" s="367"/>
      <c r="AB101" s="367"/>
      <c r="AC101" s="368"/>
      <c r="AD101" s="379" t="str">
        <f t="shared" si="7"/>
        <v/>
      </c>
      <c r="AE101" s="380"/>
      <c r="AF101" s="380"/>
      <c r="AG101" s="380"/>
      <c r="AH101" s="381"/>
      <c r="AI101" s="369"/>
      <c r="AJ101" s="370"/>
      <c r="AK101" s="371"/>
      <c r="AL101" s="357" t="str">
        <f t="shared" si="9"/>
        <v/>
      </c>
      <c r="AM101" s="358"/>
      <c r="AN101" s="358"/>
      <c r="AO101" s="358"/>
      <c r="AP101" s="359"/>
      <c r="AQ101" s="360"/>
      <c r="AR101" s="361"/>
      <c r="AS101" s="361"/>
      <c r="AT101" s="362"/>
    </row>
    <row r="102" spans="2:46" ht="17.25" customHeight="1">
      <c r="B102" s="372"/>
      <c r="C102" s="373"/>
      <c r="D102" s="374"/>
      <c r="E102" s="375"/>
      <c r="F102" s="375"/>
      <c r="G102" s="375"/>
      <c r="H102" s="375"/>
      <c r="I102" s="375"/>
      <c r="J102" s="375"/>
      <c r="K102" s="376"/>
      <c r="L102" s="374"/>
      <c r="M102" s="375"/>
      <c r="N102" s="375"/>
      <c r="O102" s="375"/>
      <c r="P102" s="375"/>
      <c r="Q102" s="375"/>
      <c r="R102" s="375"/>
      <c r="S102" s="376"/>
      <c r="T102" s="363"/>
      <c r="U102" s="364"/>
      <c r="V102" s="365"/>
      <c r="W102" s="377"/>
      <c r="X102" s="378"/>
      <c r="Y102" s="366"/>
      <c r="Z102" s="367"/>
      <c r="AA102" s="367"/>
      <c r="AB102" s="367"/>
      <c r="AC102" s="368"/>
      <c r="AD102" s="379" t="str">
        <f t="shared" si="7"/>
        <v/>
      </c>
      <c r="AE102" s="380"/>
      <c r="AF102" s="380"/>
      <c r="AG102" s="380"/>
      <c r="AH102" s="381"/>
      <c r="AI102" s="369"/>
      <c r="AJ102" s="370"/>
      <c r="AK102" s="371"/>
      <c r="AL102" s="357" t="str">
        <f t="shared" si="9"/>
        <v/>
      </c>
      <c r="AM102" s="358"/>
      <c r="AN102" s="358"/>
      <c r="AO102" s="358"/>
      <c r="AP102" s="359"/>
      <c r="AQ102" s="360"/>
      <c r="AR102" s="361"/>
      <c r="AS102" s="361"/>
      <c r="AT102" s="362"/>
    </row>
    <row r="103" spans="2:46" ht="17.25" customHeight="1">
      <c r="B103" s="372"/>
      <c r="C103" s="373"/>
      <c r="D103" s="374"/>
      <c r="E103" s="375"/>
      <c r="F103" s="375"/>
      <c r="G103" s="375"/>
      <c r="H103" s="375"/>
      <c r="I103" s="375"/>
      <c r="J103" s="375"/>
      <c r="K103" s="376"/>
      <c r="L103" s="374"/>
      <c r="M103" s="375"/>
      <c r="N103" s="375"/>
      <c r="O103" s="375"/>
      <c r="P103" s="375"/>
      <c r="Q103" s="375"/>
      <c r="R103" s="375"/>
      <c r="S103" s="376"/>
      <c r="T103" s="363"/>
      <c r="U103" s="364"/>
      <c r="V103" s="365"/>
      <c r="W103" s="377"/>
      <c r="X103" s="378"/>
      <c r="Y103" s="366"/>
      <c r="Z103" s="367"/>
      <c r="AA103" s="367"/>
      <c r="AB103" s="367"/>
      <c r="AC103" s="368"/>
      <c r="AD103" s="379" t="str">
        <f t="shared" si="7"/>
        <v/>
      </c>
      <c r="AE103" s="380"/>
      <c r="AF103" s="380"/>
      <c r="AG103" s="380"/>
      <c r="AH103" s="381"/>
      <c r="AI103" s="369"/>
      <c r="AJ103" s="370"/>
      <c r="AK103" s="371"/>
      <c r="AL103" s="357" t="str">
        <f t="shared" si="9"/>
        <v/>
      </c>
      <c r="AM103" s="358"/>
      <c r="AN103" s="358"/>
      <c r="AO103" s="358"/>
      <c r="AP103" s="359"/>
      <c r="AQ103" s="360"/>
      <c r="AR103" s="361"/>
      <c r="AS103" s="361"/>
      <c r="AT103" s="362"/>
    </row>
    <row r="104" spans="2:46" ht="17.25" customHeight="1">
      <c r="B104" s="372"/>
      <c r="C104" s="373"/>
      <c r="D104" s="374"/>
      <c r="E104" s="375"/>
      <c r="F104" s="375"/>
      <c r="G104" s="375"/>
      <c r="H104" s="375"/>
      <c r="I104" s="375"/>
      <c r="J104" s="375"/>
      <c r="K104" s="376"/>
      <c r="L104" s="374"/>
      <c r="M104" s="375"/>
      <c r="N104" s="375"/>
      <c r="O104" s="375"/>
      <c r="P104" s="375"/>
      <c r="Q104" s="375"/>
      <c r="R104" s="375"/>
      <c r="S104" s="376"/>
      <c r="T104" s="363"/>
      <c r="U104" s="364"/>
      <c r="V104" s="365"/>
      <c r="W104" s="377"/>
      <c r="X104" s="378"/>
      <c r="Y104" s="366"/>
      <c r="Z104" s="367"/>
      <c r="AA104" s="367"/>
      <c r="AB104" s="367"/>
      <c r="AC104" s="368"/>
      <c r="AD104" s="379" t="str">
        <f t="shared" si="7"/>
        <v/>
      </c>
      <c r="AE104" s="380"/>
      <c r="AF104" s="380"/>
      <c r="AG104" s="380"/>
      <c r="AH104" s="381"/>
      <c r="AI104" s="369"/>
      <c r="AJ104" s="370"/>
      <c r="AK104" s="371"/>
      <c r="AL104" s="357" t="str">
        <f t="shared" si="9"/>
        <v/>
      </c>
      <c r="AM104" s="358"/>
      <c r="AN104" s="358"/>
      <c r="AO104" s="358"/>
      <c r="AP104" s="359"/>
      <c r="AQ104" s="360"/>
      <c r="AR104" s="361"/>
      <c r="AS104" s="361"/>
      <c r="AT104" s="362"/>
    </row>
    <row r="105" spans="2:46" ht="17.25" customHeight="1">
      <c r="B105" s="372"/>
      <c r="C105" s="373"/>
      <c r="D105" s="374"/>
      <c r="E105" s="375"/>
      <c r="F105" s="375"/>
      <c r="G105" s="375"/>
      <c r="H105" s="375"/>
      <c r="I105" s="375"/>
      <c r="J105" s="375"/>
      <c r="K105" s="376"/>
      <c r="L105" s="374"/>
      <c r="M105" s="375"/>
      <c r="N105" s="375"/>
      <c r="O105" s="375"/>
      <c r="P105" s="375"/>
      <c r="Q105" s="375"/>
      <c r="R105" s="375"/>
      <c r="S105" s="376"/>
      <c r="T105" s="363"/>
      <c r="U105" s="364"/>
      <c r="V105" s="365"/>
      <c r="W105" s="377"/>
      <c r="X105" s="378"/>
      <c r="Y105" s="366"/>
      <c r="Z105" s="367"/>
      <c r="AA105" s="367"/>
      <c r="AB105" s="367"/>
      <c r="AC105" s="368"/>
      <c r="AD105" s="379" t="str">
        <f t="shared" si="7"/>
        <v/>
      </c>
      <c r="AE105" s="380"/>
      <c r="AF105" s="380"/>
      <c r="AG105" s="380"/>
      <c r="AH105" s="381"/>
      <c r="AI105" s="369"/>
      <c r="AJ105" s="370"/>
      <c r="AK105" s="371"/>
      <c r="AL105" s="357" t="str">
        <f t="shared" si="9"/>
        <v/>
      </c>
      <c r="AM105" s="358"/>
      <c r="AN105" s="358"/>
      <c r="AO105" s="358"/>
      <c r="AP105" s="359"/>
      <c r="AQ105" s="360"/>
      <c r="AR105" s="361"/>
      <c r="AS105" s="361"/>
      <c r="AT105" s="362"/>
    </row>
    <row r="106" spans="2:46" ht="17.25" customHeight="1">
      <c r="B106" s="372"/>
      <c r="C106" s="373"/>
      <c r="D106" s="374"/>
      <c r="E106" s="375"/>
      <c r="F106" s="375"/>
      <c r="G106" s="375"/>
      <c r="H106" s="375"/>
      <c r="I106" s="375"/>
      <c r="J106" s="375"/>
      <c r="K106" s="376"/>
      <c r="L106" s="374"/>
      <c r="M106" s="375"/>
      <c r="N106" s="375"/>
      <c r="O106" s="375"/>
      <c r="P106" s="375"/>
      <c r="Q106" s="375"/>
      <c r="R106" s="375"/>
      <c r="S106" s="376"/>
      <c r="T106" s="363"/>
      <c r="U106" s="364"/>
      <c r="V106" s="365"/>
      <c r="W106" s="377"/>
      <c r="X106" s="378"/>
      <c r="Y106" s="366"/>
      <c r="Z106" s="367"/>
      <c r="AA106" s="367"/>
      <c r="AB106" s="367"/>
      <c r="AC106" s="368"/>
      <c r="AD106" s="379" t="str">
        <f t="shared" si="7"/>
        <v/>
      </c>
      <c r="AE106" s="380"/>
      <c r="AF106" s="380"/>
      <c r="AG106" s="380"/>
      <c r="AH106" s="381"/>
      <c r="AI106" s="369"/>
      <c r="AJ106" s="370"/>
      <c r="AK106" s="371"/>
      <c r="AL106" s="357" t="str">
        <f t="shared" si="9"/>
        <v/>
      </c>
      <c r="AM106" s="358"/>
      <c r="AN106" s="358"/>
      <c r="AO106" s="358"/>
      <c r="AP106" s="359"/>
      <c r="AQ106" s="360"/>
      <c r="AR106" s="361"/>
      <c r="AS106" s="361"/>
      <c r="AT106" s="362"/>
    </row>
    <row r="107" spans="2:46" ht="17.25" customHeight="1">
      <c r="B107" s="372"/>
      <c r="C107" s="373"/>
      <c r="D107" s="374"/>
      <c r="E107" s="375"/>
      <c r="F107" s="375"/>
      <c r="G107" s="375"/>
      <c r="H107" s="375"/>
      <c r="I107" s="375"/>
      <c r="J107" s="375"/>
      <c r="K107" s="376"/>
      <c r="L107" s="374"/>
      <c r="M107" s="375"/>
      <c r="N107" s="375"/>
      <c r="O107" s="375"/>
      <c r="P107" s="375"/>
      <c r="Q107" s="375"/>
      <c r="R107" s="375"/>
      <c r="S107" s="376"/>
      <c r="T107" s="363"/>
      <c r="U107" s="364"/>
      <c r="V107" s="365"/>
      <c r="W107" s="377"/>
      <c r="X107" s="378"/>
      <c r="Y107" s="366"/>
      <c r="Z107" s="367"/>
      <c r="AA107" s="367"/>
      <c r="AB107" s="367"/>
      <c r="AC107" s="368"/>
      <c r="AD107" s="379" t="str">
        <f t="shared" si="7"/>
        <v/>
      </c>
      <c r="AE107" s="380"/>
      <c r="AF107" s="380"/>
      <c r="AG107" s="380"/>
      <c r="AH107" s="381"/>
      <c r="AI107" s="369"/>
      <c r="AJ107" s="370"/>
      <c r="AK107" s="371"/>
      <c r="AL107" s="357" t="str">
        <f t="shared" si="9"/>
        <v/>
      </c>
      <c r="AM107" s="358"/>
      <c r="AN107" s="358"/>
      <c r="AO107" s="358"/>
      <c r="AP107" s="359"/>
      <c r="AQ107" s="360"/>
      <c r="AR107" s="361"/>
      <c r="AS107" s="361"/>
      <c r="AT107" s="362"/>
    </row>
    <row r="108" spans="2:46" ht="17.25" customHeight="1">
      <c r="B108" s="372"/>
      <c r="C108" s="373"/>
      <c r="D108" s="374"/>
      <c r="E108" s="375"/>
      <c r="F108" s="375"/>
      <c r="G108" s="375"/>
      <c r="H108" s="375"/>
      <c r="I108" s="375"/>
      <c r="J108" s="375"/>
      <c r="K108" s="376"/>
      <c r="L108" s="374"/>
      <c r="M108" s="375"/>
      <c r="N108" s="375"/>
      <c r="O108" s="375"/>
      <c r="P108" s="375"/>
      <c r="Q108" s="375"/>
      <c r="R108" s="375"/>
      <c r="S108" s="376"/>
      <c r="T108" s="363"/>
      <c r="U108" s="364"/>
      <c r="V108" s="365"/>
      <c r="W108" s="377"/>
      <c r="X108" s="378"/>
      <c r="Y108" s="366"/>
      <c r="Z108" s="367"/>
      <c r="AA108" s="367"/>
      <c r="AB108" s="367"/>
      <c r="AC108" s="368"/>
      <c r="AD108" s="379" t="str">
        <f t="shared" si="7"/>
        <v/>
      </c>
      <c r="AE108" s="380"/>
      <c r="AF108" s="380"/>
      <c r="AG108" s="380"/>
      <c r="AH108" s="381"/>
      <c r="AI108" s="369"/>
      <c r="AJ108" s="370"/>
      <c r="AK108" s="371"/>
      <c r="AL108" s="357" t="str">
        <f t="shared" si="9"/>
        <v/>
      </c>
      <c r="AM108" s="358"/>
      <c r="AN108" s="358"/>
      <c r="AO108" s="358"/>
      <c r="AP108" s="359"/>
      <c r="AQ108" s="360"/>
      <c r="AR108" s="361"/>
      <c r="AS108" s="361"/>
      <c r="AT108" s="362"/>
    </row>
    <row r="109" spans="2:46" ht="17.25" customHeight="1">
      <c r="B109" s="372"/>
      <c r="C109" s="373"/>
      <c r="D109" s="374"/>
      <c r="E109" s="375"/>
      <c r="F109" s="375"/>
      <c r="G109" s="375"/>
      <c r="H109" s="375"/>
      <c r="I109" s="375"/>
      <c r="J109" s="375"/>
      <c r="K109" s="376"/>
      <c r="L109" s="374"/>
      <c r="M109" s="375"/>
      <c r="N109" s="375"/>
      <c r="O109" s="375"/>
      <c r="P109" s="375"/>
      <c r="Q109" s="375"/>
      <c r="R109" s="375"/>
      <c r="S109" s="376"/>
      <c r="T109" s="363"/>
      <c r="U109" s="364"/>
      <c r="V109" s="365"/>
      <c r="W109" s="377"/>
      <c r="X109" s="378"/>
      <c r="Y109" s="366"/>
      <c r="Z109" s="367"/>
      <c r="AA109" s="367"/>
      <c r="AB109" s="367"/>
      <c r="AC109" s="368"/>
      <c r="AD109" s="379" t="str">
        <f t="shared" si="7"/>
        <v/>
      </c>
      <c r="AE109" s="380"/>
      <c r="AF109" s="380"/>
      <c r="AG109" s="380"/>
      <c r="AH109" s="381"/>
      <c r="AI109" s="369"/>
      <c r="AJ109" s="370"/>
      <c r="AK109" s="371"/>
      <c r="AL109" s="357" t="str">
        <f t="shared" si="9"/>
        <v/>
      </c>
      <c r="AM109" s="358"/>
      <c r="AN109" s="358"/>
      <c r="AO109" s="358"/>
      <c r="AP109" s="359"/>
      <c r="AQ109" s="360"/>
      <c r="AR109" s="361"/>
      <c r="AS109" s="361"/>
      <c r="AT109" s="362"/>
    </row>
    <row r="110" spans="2:46" ht="17.25" customHeight="1">
      <c r="B110" s="372"/>
      <c r="C110" s="373"/>
      <c r="D110" s="374"/>
      <c r="E110" s="375"/>
      <c r="F110" s="375"/>
      <c r="G110" s="375"/>
      <c r="H110" s="375"/>
      <c r="I110" s="375"/>
      <c r="J110" s="375"/>
      <c r="K110" s="376"/>
      <c r="L110" s="374"/>
      <c r="M110" s="375"/>
      <c r="N110" s="375"/>
      <c r="O110" s="375"/>
      <c r="P110" s="375"/>
      <c r="Q110" s="375"/>
      <c r="R110" s="375"/>
      <c r="S110" s="376"/>
      <c r="T110" s="363"/>
      <c r="U110" s="364"/>
      <c r="V110" s="365"/>
      <c r="W110" s="377"/>
      <c r="X110" s="378"/>
      <c r="Y110" s="366"/>
      <c r="Z110" s="367"/>
      <c r="AA110" s="367"/>
      <c r="AB110" s="367"/>
      <c r="AC110" s="368"/>
      <c r="AD110" s="379" t="str">
        <f t="shared" si="7"/>
        <v/>
      </c>
      <c r="AE110" s="380"/>
      <c r="AF110" s="380"/>
      <c r="AG110" s="380"/>
      <c r="AH110" s="381"/>
      <c r="AI110" s="369"/>
      <c r="AJ110" s="370"/>
      <c r="AK110" s="371"/>
      <c r="AL110" s="357" t="str">
        <f t="shared" si="9"/>
        <v/>
      </c>
      <c r="AM110" s="358"/>
      <c r="AN110" s="358"/>
      <c r="AO110" s="358"/>
      <c r="AP110" s="359"/>
      <c r="AQ110" s="360"/>
      <c r="AR110" s="361"/>
      <c r="AS110" s="361"/>
      <c r="AT110" s="362"/>
    </row>
    <row r="111" spans="2:46" ht="17.25" customHeight="1">
      <c r="B111" s="382"/>
      <c r="C111" s="383"/>
      <c r="D111" s="384"/>
      <c r="E111" s="385"/>
      <c r="F111" s="385"/>
      <c r="G111" s="385"/>
      <c r="H111" s="385"/>
      <c r="I111" s="385"/>
      <c r="J111" s="385"/>
      <c r="K111" s="386"/>
      <c r="L111" s="384"/>
      <c r="M111" s="385"/>
      <c r="N111" s="385"/>
      <c r="O111" s="385"/>
      <c r="P111" s="385"/>
      <c r="Q111" s="385"/>
      <c r="R111" s="385"/>
      <c r="S111" s="386"/>
      <c r="T111" s="387"/>
      <c r="U111" s="388"/>
      <c r="V111" s="389"/>
      <c r="W111" s="448"/>
      <c r="X111" s="449"/>
      <c r="Y111" s="390"/>
      <c r="Z111" s="391"/>
      <c r="AA111" s="391"/>
      <c r="AB111" s="391"/>
      <c r="AC111" s="392"/>
      <c r="AD111" s="479" t="str">
        <f t="shared" si="7"/>
        <v/>
      </c>
      <c r="AE111" s="480"/>
      <c r="AF111" s="480"/>
      <c r="AG111" s="480"/>
      <c r="AH111" s="481"/>
      <c r="AI111" s="393"/>
      <c r="AJ111" s="394"/>
      <c r="AK111" s="395"/>
      <c r="AL111" s="475" t="str">
        <f t="shared" ref="AL111" si="10">IF(D111="","",IF(AI111="",ROUNDDOWN(T111*Y111,0),ROUNDDOWN(AD111*AI111,0)))</f>
        <v/>
      </c>
      <c r="AM111" s="476"/>
      <c r="AN111" s="476"/>
      <c r="AO111" s="476"/>
      <c r="AP111" s="477"/>
      <c r="AQ111" s="435"/>
      <c r="AR111" s="436"/>
      <c r="AS111" s="436"/>
      <c r="AT111" s="437"/>
    </row>
    <row r="112" spans="2:46" ht="12.95" customHeight="1">
      <c r="AK112" s="468" t="s">
        <v>54</v>
      </c>
      <c r="AL112" s="468"/>
      <c r="AM112" s="468"/>
      <c r="AN112" s="468"/>
      <c r="AO112" s="468"/>
      <c r="AP112" s="468"/>
      <c r="AQ112" s="468" t="str">
        <f>AQ$42</f>
        <v>oois241211</v>
      </c>
      <c r="AR112" s="468"/>
      <c r="AS112" s="468"/>
      <c r="AT112" s="468"/>
    </row>
    <row r="113" spans="2:46" ht="15.75" customHeight="1">
      <c r="AG113" s="104" t="s">
        <v>45</v>
      </c>
      <c r="AH113" s="104"/>
      <c r="AI113" s="104"/>
      <c r="AJ113" s="105" t="str">
        <f>AJ$1</f>
        <v/>
      </c>
      <c r="AK113" s="105"/>
      <c r="AL113" s="105"/>
      <c r="AM113" s="105"/>
      <c r="AN113" s="105"/>
      <c r="AO113" s="105"/>
      <c r="AP113" s="105"/>
      <c r="AQ113" s="3" t="s">
        <v>46</v>
      </c>
      <c r="AR113" s="4">
        <v>4</v>
      </c>
      <c r="AS113" s="5" t="s">
        <v>59</v>
      </c>
      <c r="AT113" s="24">
        <f>AT$1</f>
        <v>0</v>
      </c>
    </row>
    <row r="114" spans="2:46" ht="17.25" customHeight="1">
      <c r="B114" s="266" t="s">
        <v>44</v>
      </c>
      <c r="C114" s="319"/>
      <c r="D114" s="320" t="s">
        <v>66</v>
      </c>
      <c r="E114" s="269"/>
      <c r="F114" s="269"/>
      <c r="G114" s="269"/>
      <c r="H114" s="269"/>
      <c r="I114" s="269"/>
      <c r="J114" s="269"/>
      <c r="K114" s="269"/>
      <c r="L114" s="320" t="s">
        <v>24</v>
      </c>
      <c r="M114" s="269"/>
      <c r="N114" s="269"/>
      <c r="O114" s="269"/>
      <c r="P114" s="269"/>
      <c r="Q114" s="269"/>
      <c r="R114" s="269"/>
      <c r="S114" s="339"/>
      <c r="T114" s="319" t="s">
        <v>25</v>
      </c>
      <c r="U114" s="319"/>
      <c r="V114" s="319"/>
      <c r="W114" s="320" t="s">
        <v>26</v>
      </c>
      <c r="X114" s="339"/>
      <c r="Y114" s="319" t="s">
        <v>173</v>
      </c>
      <c r="Z114" s="319"/>
      <c r="AA114" s="319"/>
      <c r="AB114" s="319"/>
      <c r="AC114" s="320"/>
      <c r="AD114" s="354" t="s">
        <v>28</v>
      </c>
      <c r="AE114" s="355"/>
      <c r="AF114" s="355"/>
      <c r="AG114" s="355"/>
      <c r="AH114" s="356"/>
      <c r="AI114" s="254" t="s">
        <v>113</v>
      </c>
      <c r="AJ114" s="210"/>
      <c r="AK114" s="478"/>
      <c r="AL114" s="321" t="s">
        <v>167</v>
      </c>
      <c r="AM114" s="322"/>
      <c r="AN114" s="322"/>
      <c r="AO114" s="322"/>
      <c r="AP114" s="323"/>
      <c r="AQ114" s="254" t="s">
        <v>65</v>
      </c>
      <c r="AR114" s="210"/>
      <c r="AS114" s="210"/>
      <c r="AT114" s="211"/>
    </row>
    <row r="115" spans="2:46" ht="17.25" customHeight="1">
      <c r="B115" s="297"/>
      <c r="C115" s="298"/>
      <c r="D115" s="299"/>
      <c r="E115" s="300"/>
      <c r="F115" s="300"/>
      <c r="G115" s="300"/>
      <c r="H115" s="300"/>
      <c r="I115" s="300"/>
      <c r="J115" s="300"/>
      <c r="K115" s="301"/>
      <c r="L115" s="299"/>
      <c r="M115" s="300"/>
      <c r="N115" s="300"/>
      <c r="O115" s="300"/>
      <c r="P115" s="300"/>
      <c r="Q115" s="300"/>
      <c r="R115" s="300"/>
      <c r="S115" s="301"/>
      <c r="T115" s="302"/>
      <c r="U115" s="303"/>
      <c r="V115" s="304"/>
      <c r="W115" s="470"/>
      <c r="X115" s="471"/>
      <c r="Y115" s="305"/>
      <c r="Z115" s="306"/>
      <c r="AA115" s="306"/>
      <c r="AB115" s="306"/>
      <c r="AC115" s="306"/>
      <c r="AD115" s="472" t="str">
        <f t="shared" ref="AD115:AD146" si="11">IF(D115="","",ROUNDDOWN(T115*Y115,0))</f>
        <v/>
      </c>
      <c r="AE115" s="473"/>
      <c r="AF115" s="473"/>
      <c r="AG115" s="473"/>
      <c r="AH115" s="474"/>
      <c r="AI115" s="309"/>
      <c r="AJ115" s="309"/>
      <c r="AK115" s="309"/>
      <c r="AL115" s="311" t="str">
        <f t="shared" ref="AL115:AL116" si="12">IF(D115="","",IF(AI115="",ROUNDDOWN(T115*Y115,0),ROUNDDOWN(AD115*AI115,0)))</f>
        <v/>
      </c>
      <c r="AM115" s="312"/>
      <c r="AN115" s="312"/>
      <c r="AO115" s="312"/>
      <c r="AP115" s="313"/>
      <c r="AQ115" s="315"/>
      <c r="AR115" s="315"/>
      <c r="AS115" s="315"/>
      <c r="AT115" s="316"/>
    </row>
    <row r="116" spans="2:46" ht="17.25" customHeight="1">
      <c r="B116" s="372"/>
      <c r="C116" s="373"/>
      <c r="D116" s="374"/>
      <c r="E116" s="375"/>
      <c r="F116" s="375"/>
      <c r="G116" s="375"/>
      <c r="H116" s="375"/>
      <c r="I116" s="375"/>
      <c r="J116" s="375"/>
      <c r="K116" s="376"/>
      <c r="L116" s="374"/>
      <c r="M116" s="375"/>
      <c r="N116" s="375"/>
      <c r="O116" s="375"/>
      <c r="P116" s="375"/>
      <c r="Q116" s="375"/>
      <c r="R116" s="375"/>
      <c r="S116" s="376"/>
      <c r="T116" s="363"/>
      <c r="U116" s="364"/>
      <c r="V116" s="365"/>
      <c r="W116" s="377"/>
      <c r="X116" s="378"/>
      <c r="Y116" s="366"/>
      <c r="Z116" s="367"/>
      <c r="AA116" s="367"/>
      <c r="AB116" s="367"/>
      <c r="AC116" s="367"/>
      <c r="AD116" s="379" t="str">
        <f t="shared" si="11"/>
        <v/>
      </c>
      <c r="AE116" s="380"/>
      <c r="AF116" s="380"/>
      <c r="AG116" s="380"/>
      <c r="AH116" s="381"/>
      <c r="AI116" s="370"/>
      <c r="AJ116" s="370"/>
      <c r="AK116" s="370"/>
      <c r="AL116" s="357" t="str">
        <f t="shared" si="12"/>
        <v/>
      </c>
      <c r="AM116" s="358"/>
      <c r="AN116" s="358"/>
      <c r="AO116" s="358"/>
      <c r="AP116" s="359"/>
      <c r="AQ116" s="361"/>
      <c r="AR116" s="361"/>
      <c r="AS116" s="361"/>
      <c r="AT116" s="362"/>
    </row>
    <row r="117" spans="2:46" ht="17.25" customHeight="1">
      <c r="B117" s="372"/>
      <c r="C117" s="373"/>
      <c r="D117" s="374"/>
      <c r="E117" s="375"/>
      <c r="F117" s="375"/>
      <c r="G117" s="375"/>
      <c r="H117" s="375"/>
      <c r="I117" s="375"/>
      <c r="J117" s="375"/>
      <c r="K117" s="376"/>
      <c r="L117" s="374"/>
      <c r="M117" s="375"/>
      <c r="N117" s="375"/>
      <c r="O117" s="375"/>
      <c r="P117" s="375"/>
      <c r="Q117" s="375"/>
      <c r="R117" s="375"/>
      <c r="S117" s="376"/>
      <c r="T117" s="363"/>
      <c r="U117" s="364"/>
      <c r="V117" s="365"/>
      <c r="W117" s="377"/>
      <c r="X117" s="378"/>
      <c r="Y117" s="366"/>
      <c r="Z117" s="367"/>
      <c r="AA117" s="367"/>
      <c r="AB117" s="367"/>
      <c r="AC117" s="367"/>
      <c r="AD117" s="379" t="str">
        <f t="shared" si="11"/>
        <v/>
      </c>
      <c r="AE117" s="380"/>
      <c r="AF117" s="380"/>
      <c r="AG117" s="380"/>
      <c r="AH117" s="381"/>
      <c r="AI117" s="370"/>
      <c r="AJ117" s="370"/>
      <c r="AK117" s="370"/>
      <c r="AL117" s="357" t="str">
        <f t="shared" ref="AL117:AL145" si="13">IF(D117="","",IF(AI117="",ROUNDDOWN(T117*Y117,0),ROUNDDOWN(AD117*AI117,0)))</f>
        <v/>
      </c>
      <c r="AM117" s="358"/>
      <c r="AN117" s="358"/>
      <c r="AO117" s="358"/>
      <c r="AP117" s="359"/>
      <c r="AQ117" s="361"/>
      <c r="AR117" s="361"/>
      <c r="AS117" s="361"/>
      <c r="AT117" s="362"/>
    </row>
    <row r="118" spans="2:46" ht="17.25" customHeight="1">
      <c r="B118" s="372"/>
      <c r="C118" s="373"/>
      <c r="D118" s="374"/>
      <c r="E118" s="375"/>
      <c r="F118" s="375"/>
      <c r="G118" s="375"/>
      <c r="H118" s="375"/>
      <c r="I118" s="375"/>
      <c r="J118" s="375"/>
      <c r="K118" s="376"/>
      <c r="L118" s="374"/>
      <c r="M118" s="375"/>
      <c r="N118" s="375"/>
      <c r="O118" s="375"/>
      <c r="P118" s="375"/>
      <c r="Q118" s="375"/>
      <c r="R118" s="375"/>
      <c r="S118" s="376"/>
      <c r="T118" s="363"/>
      <c r="U118" s="364"/>
      <c r="V118" s="365"/>
      <c r="W118" s="377"/>
      <c r="X118" s="378"/>
      <c r="Y118" s="366"/>
      <c r="Z118" s="367"/>
      <c r="AA118" s="367"/>
      <c r="AB118" s="367"/>
      <c r="AC118" s="367"/>
      <c r="AD118" s="379" t="str">
        <f t="shared" si="11"/>
        <v/>
      </c>
      <c r="AE118" s="380"/>
      <c r="AF118" s="380"/>
      <c r="AG118" s="380"/>
      <c r="AH118" s="381"/>
      <c r="AI118" s="370"/>
      <c r="AJ118" s="370"/>
      <c r="AK118" s="370"/>
      <c r="AL118" s="357" t="str">
        <f t="shared" si="13"/>
        <v/>
      </c>
      <c r="AM118" s="358"/>
      <c r="AN118" s="358"/>
      <c r="AO118" s="358"/>
      <c r="AP118" s="359"/>
      <c r="AQ118" s="361"/>
      <c r="AR118" s="361"/>
      <c r="AS118" s="361"/>
      <c r="AT118" s="362"/>
    </row>
    <row r="119" spans="2:46" ht="17.25" customHeight="1">
      <c r="B119" s="372"/>
      <c r="C119" s="373"/>
      <c r="D119" s="374"/>
      <c r="E119" s="375"/>
      <c r="F119" s="375"/>
      <c r="G119" s="375"/>
      <c r="H119" s="375"/>
      <c r="I119" s="375"/>
      <c r="J119" s="375"/>
      <c r="K119" s="376"/>
      <c r="L119" s="374"/>
      <c r="M119" s="375"/>
      <c r="N119" s="375"/>
      <c r="O119" s="375"/>
      <c r="P119" s="375"/>
      <c r="Q119" s="375"/>
      <c r="R119" s="375"/>
      <c r="S119" s="376"/>
      <c r="T119" s="363"/>
      <c r="U119" s="364"/>
      <c r="V119" s="365"/>
      <c r="W119" s="377"/>
      <c r="X119" s="378"/>
      <c r="Y119" s="366"/>
      <c r="Z119" s="367"/>
      <c r="AA119" s="367"/>
      <c r="AB119" s="367"/>
      <c r="AC119" s="367"/>
      <c r="AD119" s="379" t="str">
        <f t="shared" si="11"/>
        <v/>
      </c>
      <c r="AE119" s="380"/>
      <c r="AF119" s="380"/>
      <c r="AG119" s="380"/>
      <c r="AH119" s="381"/>
      <c r="AI119" s="370"/>
      <c r="AJ119" s="370"/>
      <c r="AK119" s="370"/>
      <c r="AL119" s="357" t="str">
        <f t="shared" si="13"/>
        <v/>
      </c>
      <c r="AM119" s="358"/>
      <c r="AN119" s="358"/>
      <c r="AO119" s="358"/>
      <c r="AP119" s="359"/>
      <c r="AQ119" s="361"/>
      <c r="AR119" s="361"/>
      <c r="AS119" s="361"/>
      <c r="AT119" s="362"/>
    </row>
    <row r="120" spans="2:46" ht="17.25" customHeight="1">
      <c r="B120" s="372"/>
      <c r="C120" s="373"/>
      <c r="D120" s="374"/>
      <c r="E120" s="375"/>
      <c r="F120" s="375"/>
      <c r="G120" s="375"/>
      <c r="H120" s="375"/>
      <c r="I120" s="375"/>
      <c r="J120" s="375"/>
      <c r="K120" s="376"/>
      <c r="L120" s="374"/>
      <c r="M120" s="375"/>
      <c r="N120" s="375"/>
      <c r="O120" s="375"/>
      <c r="P120" s="375"/>
      <c r="Q120" s="375"/>
      <c r="R120" s="375"/>
      <c r="S120" s="376"/>
      <c r="T120" s="363"/>
      <c r="U120" s="364"/>
      <c r="V120" s="365"/>
      <c r="W120" s="377"/>
      <c r="X120" s="378"/>
      <c r="Y120" s="366"/>
      <c r="Z120" s="367"/>
      <c r="AA120" s="367"/>
      <c r="AB120" s="367"/>
      <c r="AC120" s="367"/>
      <c r="AD120" s="379" t="str">
        <f t="shared" si="11"/>
        <v/>
      </c>
      <c r="AE120" s="380"/>
      <c r="AF120" s="380"/>
      <c r="AG120" s="380"/>
      <c r="AH120" s="381"/>
      <c r="AI120" s="370"/>
      <c r="AJ120" s="370"/>
      <c r="AK120" s="370"/>
      <c r="AL120" s="357" t="str">
        <f t="shared" si="13"/>
        <v/>
      </c>
      <c r="AM120" s="358"/>
      <c r="AN120" s="358"/>
      <c r="AO120" s="358"/>
      <c r="AP120" s="359"/>
      <c r="AQ120" s="361"/>
      <c r="AR120" s="361"/>
      <c r="AS120" s="361"/>
      <c r="AT120" s="362"/>
    </row>
    <row r="121" spans="2:46" ht="17.25" customHeight="1">
      <c r="B121" s="372"/>
      <c r="C121" s="373"/>
      <c r="D121" s="374"/>
      <c r="E121" s="375"/>
      <c r="F121" s="375"/>
      <c r="G121" s="375"/>
      <c r="H121" s="375"/>
      <c r="I121" s="375"/>
      <c r="J121" s="375"/>
      <c r="K121" s="376"/>
      <c r="L121" s="374"/>
      <c r="M121" s="375"/>
      <c r="N121" s="375"/>
      <c r="O121" s="375"/>
      <c r="P121" s="375"/>
      <c r="Q121" s="375"/>
      <c r="R121" s="375"/>
      <c r="S121" s="376"/>
      <c r="T121" s="363"/>
      <c r="U121" s="364"/>
      <c r="V121" s="365"/>
      <c r="W121" s="377"/>
      <c r="X121" s="378"/>
      <c r="Y121" s="366"/>
      <c r="Z121" s="367"/>
      <c r="AA121" s="367"/>
      <c r="AB121" s="367"/>
      <c r="AC121" s="367"/>
      <c r="AD121" s="379" t="str">
        <f t="shared" si="11"/>
        <v/>
      </c>
      <c r="AE121" s="380"/>
      <c r="AF121" s="380"/>
      <c r="AG121" s="380"/>
      <c r="AH121" s="381"/>
      <c r="AI121" s="370"/>
      <c r="AJ121" s="370"/>
      <c r="AK121" s="370"/>
      <c r="AL121" s="357" t="str">
        <f t="shared" si="13"/>
        <v/>
      </c>
      <c r="AM121" s="358"/>
      <c r="AN121" s="358"/>
      <c r="AO121" s="358"/>
      <c r="AP121" s="359"/>
      <c r="AQ121" s="361"/>
      <c r="AR121" s="361"/>
      <c r="AS121" s="361"/>
      <c r="AT121" s="362"/>
    </row>
    <row r="122" spans="2:46" ht="17.25" customHeight="1">
      <c r="B122" s="372"/>
      <c r="C122" s="373"/>
      <c r="D122" s="374"/>
      <c r="E122" s="375"/>
      <c r="F122" s="375"/>
      <c r="G122" s="375"/>
      <c r="H122" s="375"/>
      <c r="I122" s="375"/>
      <c r="J122" s="375"/>
      <c r="K122" s="376"/>
      <c r="L122" s="374"/>
      <c r="M122" s="375"/>
      <c r="N122" s="375"/>
      <c r="O122" s="375"/>
      <c r="P122" s="375"/>
      <c r="Q122" s="375"/>
      <c r="R122" s="375"/>
      <c r="S122" s="376"/>
      <c r="T122" s="363"/>
      <c r="U122" s="364"/>
      <c r="V122" s="365"/>
      <c r="W122" s="377"/>
      <c r="X122" s="378"/>
      <c r="Y122" s="366"/>
      <c r="Z122" s="367"/>
      <c r="AA122" s="367"/>
      <c r="AB122" s="367"/>
      <c r="AC122" s="367"/>
      <c r="AD122" s="379" t="str">
        <f t="shared" si="11"/>
        <v/>
      </c>
      <c r="AE122" s="380"/>
      <c r="AF122" s="380"/>
      <c r="AG122" s="380"/>
      <c r="AH122" s="381"/>
      <c r="AI122" s="370"/>
      <c r="AJ122" s="370"/>
      <c r="AK122" s="370"/>
      <c r="AL122" s="357" t="str">
        <f t="shared" si="13"/>
        <v/>
      </c>
      <c r="AM122" s="358"/>
      <c r="AN122" s="358"/>
      <c r="AO122" s="358"/>
      <c r="AP122" s="359"/>
      <c r="AQ122" s="361"/>
      <c r="AR122" s="361"/>
      <c r="AS122" s="361"/>
      <c r="AT122" s="362"/>
    </row>
    <row r="123" spans="2:46" ht="17.25" customHeight="1">
      <c r="B123" s="372"/>
      <c r="C123" s="373"/>
      <c r="D123" s="374"/>
      <c r="E123" s="375"/>
      <c r="F123" s="375"/>
      <c r="G123" s="375"/>
      <c r="H123" s="375"/>
      <c r="I123" s="375"/>
      <c r="J123" s="375"/>
      <c r="K123" s="376"/>
      <c r="L123" s="374"/>
      <c r="M123" s="375"/>
      <c r="N123" s="375"/>
      <c r="O123" s="375"/>
      <c r="P123" s="375"/>
      <c r="Q123" s="375"/>
      <c r="R123" s="375"/>
      <c r="S123" s="376"/>
      <c r="T123" s="363"/>
      <c r="U123" s="364"/>
      <c r="V123" s="365"/>
      <c r="W123" s="377"/>
      <c r="X123" s="378"/>
      <c r="Y123" s="366"/>
      <c r="Z123" s="367"/>
      <c r="AA123" s="367"/>
      <c r="AB123" s="367"/>
      <c r="AC123" s="367"/>
      <c r="AD123" s="379" t="str">
        <f t="shared" si="11"/>
        <v/>
      </c>
      <c r="AE123" s="380"/>
      <c r="AF123" s="380"/>
      <c r="AG123" s="380"/>
      <c r="AH123" s="381"/>
      <c r="AI123" s="370"/>
      <c r="AJ123" s="370"/>
      <c r="AK123" s="370"/>
      <c r="AL123" s="357" t="str">
        <f t="shared" si="13"/>
        <v/>
      </c>
      <c r="AM123" s="358"/>
      <c r="AN123" s="358"/>
      <c r="AO123" s="358"/>
      <c r="AP123" s="359"/>
      <c r="AQ123" s="361"/>
      <c r="AR123" s="361"/>
      <c r="AS123" s="361"/>
      <c r="AT123" s="362"/>
    </row>
    <row r="124" spans="2:46" ht="17.25" customHeight="1">
      <c r="B124" s="372"/>
      <c r="C124" s="373"/>
      <c r="D124" s="374"/>
      <c r="E124" s="375"/>
      <c r="F124" s="375"/>
      <c r="G124" s="375"/>
      <c r="H124" s="375"/>
      <c r="I124" s="375"/>
      <c r="J124" s="375"/>
      <c r="K124" s="376"/>
      <c r="L124" s="374"/>
      <c r="M124" s="375"/>
      <c r="N124" s="375"/>
      <c r="O124" s="375"/>
      <c r="P124" s="375"/>
      <c r="Q124" s="375"/>
      <c r="R124" s="375"/>
      <c r="S124" s="376"/>
      <c r="T124" s="363"/>
      <c r="U124" s="364"/>
      <c r="V124" s="365"/>
      <c r="W124" s="377"/>
      <c r="X124" s="378"/>
      <c r="Y124" s="366"/>
      <c r="Z124" s="367"/>
      <c r="AA124" s="367"/>
      <c r="AB124" s="367"/>
      <c r="AC124" s="367"/>
      <c r="AD124" s="379" t="str">
        <f t="shared" si="11"/>
        <v/>
      </c>
      <c r="AE124" s="380"/>
      <c r="AF124" s="380"/>
      <c r="AG124" s="380"/>
      <c r="AH124" s="381"/>
      <c r="AI124" s="370"/>
      <c r="AJ124" s="370"/>
      <c r="AK124" s="370"/>
      <c r="AL124" s="357" t="str">
        <f t="shared" si="13"/>
        <v/>
      </c>
      <c r="AM124" s="358"/>
      <c r="AN124" s="358"/>
      <c r="AO124" s="358"/>
      <c r="AP124" s="359"/>
      <c r="AQ124" s="361"/>
      <c r="AR124" s="361"/>
      <c r="AS124" s="361"/>
      <c r="AT124" s="362"/>
    </row>
    <row r="125" spans="2:46" ht="17.25" customHeight="1">
      <c r="B125" s="372"/>
      <c r="C125" s="373"/>
      <c r="D125" s="374"/>
      <c r="E125" s="375"/>
      <c r="F125" s="375"/>
      <c r="G125" s="375"/>
      <c r="H125" s="375"/>
      <c r="I125" s="375"/>
      <c r="J125" s="375"/>
      <c r="K125" s="376"/>
      <c r="L125" s="374"/>
      <c r="M125" s="375"/>
      <c r="N125" s="375"/>
      <c r="O125" s="375"/>
      <c r="P125" s="375"/>
      <c r="Q125" s="375"/>
      <c r="R125" s="375"/>
      <c r="S125" s="376"/>
      <c r="T125" s="363"/>
      <c r="U125" s="364"/>
      <c r="V125" s="365"/>
      <c r="W125" s="377"/>
      <c r="X125" s="378"/>
      <c r="Y125" s="366"/>
      <c r="Z125" s="367"/>
      <c r="AA125" s="367"/>
      <c r="AB125" s="367"/>
      <c r="AC125" s="367"/>
      <c r="AD125" s="379" t="str">
        <f t="shared" si="11"/>
        <v/>
      </c>
      <c r="AE125" s="380"/>
      <c r="AF125" s="380"/>
      <c r="AG125" s="380"/>
      <c r="AH125" s="381"/>
      <c r="AI125" s="370"/>
      <c r="AJ125" s="370"/>
      <c r="AK125" s="370"/>
      <c r="AL125" s="357" t="str">
        <f t="shared" si="13"/>
        <v/>
      </c>
      <c r="AM125" s="358"/>
      <c r="AN125" s="358"/>
      <c r="AO125" s="358"/>
      <c r="AP125" s="359"/>
      <c r="AQ125" s="361"/>
      <c r="AR125" s="361"/>
      <c r="AS125" s="361"/>
      <c r="AT125" s="362"/>
    </row>
    <row r="126" spans="2:46" ht="17.25" customHeight="1">
      <c r="B126" s="372"/>
      <c r="C126" s="373"/>
      <c r="D126" s="374"/>
      <c r="E126" s="375"/>
      <c r="F126" s="375"/>
      <c r="G126" s="375"/>
      <c r="H126" s="375"/>
      <c r="I126" s="375"/>
      <c r="J126" s="375"/>
      <c r="K126" s="376"/>
      <c r="L126" s="374"/>
      <c r="M126" s="375"/>
      <c r="N126" s="375"/>
      <c r="O126" s="375"/>
      <c r="P126" s="375"/>
      <c r="Q126" s="375"/>
      <c r="R126" s="375"/>
      <c r="S126" s="376"/>
      <c r="T126" s="363"/>
      <c r="U126" s="364"/>
      <c r="V126" s="365"/>
      <c r="W126" s="377"/>
      <c r="X126" s="378"/>
      <c r="Y126" s="366"/>
      <c r="Z126" s="367"/>
      <c r="AA126" s="367"/>
      <c r="AB126" s="367"/>
      <c r="AC126" s="367"/>
      <c r="AD126" s="379" t="str">
        <f t="shared" si="11"/>
        <v/>
      </c>
      <c r="AE126" s="380"/>
      <c r="AF126" s="380"/>
      <c r="AG126" s="380"/>
      <c r="AH126" s="381"/>
      <c r="AI126" s="370"/>
      <c r="AJ126" s="370"/>
      <c r="AK126" s="370"/>
      <c r="AL126" s="357" t="str">
        <f t="shared" si="13"/>
        <v/>
      </c>
      <c r="AM126" s="358"/>
      <c r="AN126" s="358"/>
      <c r="AO126" s="358"/>
      <c r="AP126" s="359"/>
      <c r="AQ126" s="361"/>
      <c r="AR126" s="361"/>
      <c r="AS126" s="361"/>
      <c r="AT126" s="362"/>
    </row>
    <row r="127" spans="2:46" ht="17.25" customHeight="1">
      <c r="B127" s="372"/>
      <c r="C127" s="373"/>
      <c r="D127" s="374"/>
      <c r="E127" s="375"/>
      <c r="F127" s="375"/>
      <c r="G127" s="375"/>
      <c r="H127" s="375"/>
      <c r="I127" s="375"/>
      <c r="J127" s="375"/>
      <c r="K127" s="376"/>
      <c r="L127" s="374"/>
      <c r="M127" s="375"/>
      <c r="N127" s="375"/>
      <c r="O127" s="375"/>
      <c r="P127" s="375"/>
      <c r="Q127" s="375"/>
      <c r="R127" s="375"/>
      <c r="S127" s="376"/>
      <c r="T127" s="363"/>
      <c r="U127" s="364"/>
      <c r="V127" s="365"/>
      <c r="W127" s="377"/>
      <c r="X127" s="378"/>
      <c r="Y127" s="366"/>
      <c r="Z127" s="367"/>
      <c r="AA127" s="367"/>
      <c r="AB127" s="367"/>
      <c r="AC127" s="367"/>
      <c r="AD127" s="379" t="str">
        <f t="shared" si="11"/>
        <v/>
      </c>
      <c r="AE127" s="380"/>
      <c r="AF127" s="380"/>
      <c r="AG127" s="380"/>
      <c r="AH127" s="381"/>
      <c r="AI127" s="370"/>
      <c r="AJ127" s="370"/>
      <c r="AK127" s="370"/>
      <c r="AL127" s="357" t="str">
        <f t="shared" si="13"/>
        <v/>
      </c>
      <c r="AM127" s="358"/>
      <c r="AN127" s="358"/>
      <c r="AO127" s="358"/>
      <c r="AP127" s="359"/>
      <c r="AQ127" s="361"/>
      <c r="AR127" s="361"/>
      <c r="AS127" s="361"/>
      <c r="AT127" s="362"/>
    </row>
    <row r="128" spans="2:46" ht="17.25" customHeight="1">
      <c r="B128" s="372"/>
      <c r="C128" s="373"/>
      <c r="D128" s="374"/>
      <c r="E128" s="375"/>
      <c r="F128" s="375"/>
      <c r="G128" s="375"/>
      <c r="H128" s="375"/>
      <c r="I128" s="375"/>
      <c r="J128" s="375"/>
      <c r="K128" s="376"/>
      <c r="L128" s="374"/>
      <c r="M128" s="375"/>
      <c r="N128" s="375"/>
      <c r="O128" s="375"/>
      <c r="P128" s="375"/>
      <c r="Q128" s="375"/>
      <c r="R128" s="375"/>
      <c r="S128" s="376"/>
      <c r="T128" s="363"/>
      <c r="U128" s="364"/>
      <c r="V128" s="365"/>
      <c r="W128" s="377"/>
      <c r="X128" s="378"/>
      <c r="Y128" s="366"/>
      <c r="Z128" s="367"/>
      <c r="AA128" s="367"/>
      <c r="AB128" s="367"/>
      <c r="AC128" s="367"/>
      <c r="AD128" s="379" t="str">
        <f t="shared" si="11"/>
        <v/>
      </c>
      <c r="AE128" s="380"/>
      <c r="AF128" s="380"/>
      <c r="AG128" s="380"/>
      <c r="AH128" s="381"/>
      <c r="AI128" s="370"/>
      <c r="AJ128" s="370"/>
      <c r="AK128" s="370"/>
      <c r="AL128" s="357" t="str">
        <f t="shared" si="13"/>
        <v/>
      </c>
      <c r="AM128" s="358"/>
      <c r="AN128" s="358"/>
      <c r="AO128" s="358"/>
      <c r="AP128" s="359"/>
      <c r="AQ128" s="361"/>
      <c r="AR128" s="361"/>
      <c r="AS128" s="361"/>
      <c r="AT128" s="362"/>
    </row>
    <row r="129" spans="2:46" ht="17.25" customHeight="1">
      <c r="B129" s="372"/>
      <c r="C129" s="373"/>
      <c r="D129" s="374"/>
      <c r="E129" s="375"/>
      <c r="F129" s="375"/>
      <c r="G129" s="375"/>
      <c r="H129" s="375"/>
      <c r="I129" s="375"/>
      <c r="J129" s="375"/>
      <c r="K129" s="376"/>
      <c r="L129" s="374"/>
      <c r="M129" s="375"/>
      <c r="N129" s="375"/>
      <c r="O129" s="375"/>
      <c r="P129" s="375"/>
      <c r="Q129" s="375"/>
      <c r="R129" s="375"/>
      <c r="S129" s="376"/>
      <c r="T129" s="363"/>
      <c r="U129" s="364"/>
      <c r="V129" s="365"/>
      <c r="W129" s="377"/>
      <c r="X129" s="378"/>
      <c r="Y129" s="366"/>
      <c r="Z129" s="367"/>
      <c r="AA129" s="367"/>
      <c r="AB129" s="367"/>
      <c r="AC129" s="367"/>
      <c r="AD129" s="379" t="str">
        <f t="shared" si="11"/>
        <v/>
      </c>
      <c r="AE129" s="380"/>
      <c r="AF129" s="380"/>
      <c r="AG129" s="380"/>
      <c r="AH129" s="381"/>
      <c r="AI129" s="370"/>
      <c r="AJ129" s="370"/>
      <c r="AK129" s="370"/>
      <c r="AL129" s="357" t="str">
        <f t="shared" si="13"/>
        <v/>
      </c>
      <c r="AM129" s="358"/>
      <c r="AN129" s="358"/>
      <c r="AO129" s="358"/>
      <c r="AP129" s="359"/>
      <c r="AQ129" s="361"/>
      <c r="AR129" s="361"/>
      <c r="AS129" s="361"/>
      <c r="AT129" s="362"/>
    </row>
    <row r="130" spans="2:46" ht="17.25" customHeight="1">
      <c r="B130" s="372"/>
      <c r="C130" s="373"/>
      <c r="D130" s="374"/>
      <c r="E130" s="375"/>
      <c r="F130" s="375"/>
      <c r="G130" s="375"/>
      <c r="H130" s="375"/>
      <c r="I130" s="375"/>
      <c r="J130" s="375"/>
      <c r="K130" s="376"/>
      <c r="L130" s="374"/>
      <c r="M130" s="375"/>
      <c r="N130" s="375"/>
      <c r="O130" s="375"/>
      <c r="P130" s="375"/>
      <c r="Q130" s="375"/>
      <c r="R130" s="375"/>
      <c r="S130" s="376"/>
      <c r="T130" s="363"/>
      <c r="U130" s="364"/>
      <c r="V130" s="365"/>
      <c r="W130" s="377"/>
      <c r="X130" s="378"/>
      <c r="Y130" s="366"/>
      <c r="Z130" s="367"/>
      <c r="AA130" s="367"/>
      <c r="AB130" s="367"/>
      <c r="AC130" s="367"/>
      <c r="AD130" s="379" t="str">
        <f t="shared" si="11"/>
        <v/>
      </c>
      <c r="AE130" s="380"/>
      <c r="AF130" s="380"/>
      <c r="AG130" s="380"/>
      <c r="AH130" s="381"/>
      <c r="AI130" s="370"/>
      <c r="AJ130" s="370"/>
      <c r="AK130" s="370"/>
      <c r="AL130" s="357" t="str">
        <f t="shared" si="13"/>
        <v/>
      </c>
      <c r="AM130" s="358"/>
      <c r="AN130" s="358"/>
      <c r="AO130" s="358"/>
      <c r="AP130" s="359"/>
      <c r="AQ130" s="361"/>
      <c r="AR130" s="361"/>
      <c r="AS130" s="361"/>
      <c r="AT130" s="362"/>
    </row>
    <row r="131" spans="2:46" ht="17.25" customHeight="1">
      <c r="B131" s="372"/>
      <c r="C131" s="373"/>
      <c r="D131" s="374"/>
      <c r="E131" s="375"/>
      <c r="F131" s="375"/>
      <c r="G131" s="375"/>
      <c r="H131" s="375"/>
      <c r="I131" s="375"/>
      <c r="J131" s="375"/>
      <c r="K131" s="376"/>
      <c r="L131" s="374"/>
      <c r="M131" s="375"/>
      <c r="N131" s="375"/>
      <c r="O131" s="375"/>
      <c r="P131" s="375"/>
      <c r="Q131" s="375"/>
      <c r="R131" s="375"/>
      <c r="S131" s="376"/>
      <c r="T131" s="363"/>
      <c r="U131" s="364"/>
      <c r="V131" s="365"/>
      <c r="W131" s="377"/>
      <c r="X131" s="378"/>
      <c r="Y131" s="366"/>
      <c r="Z131" s="367"/>
      <c r="AA131" s="367"/>
      <c r="AB131" s="367"/>
      <c r="AC131" s="367"/>
      <c r="AD131" s="379" t="str">
        <f t="shared" si="11"/>
        <v/>
      </c>
      <c r="AE131" s="380"/>
      <c r="AF131" s="380"/>
      <c r="AG131" s="380"/>
      <c r="AH131" s="381"/>
      <c r="AI131" s="370"/>
      <c r="AJ131" s="370"/>
      <c r="AK131" s="370"/>
      <c r="AL131" s="357" t="str">
        <f t="shared" si="13"/>
        <v/>
      </c>
      <c r="AM131" s="358"/>
      <c r="AN131" s="358"/>
      <c r="AO131" s="358"/>
      <c r="AP131" s="359"/>
      <c r="AQ131" s="361"/>
      <c r="AR131" s="361"/>
      <c r="AS131" s="361"/>
      <c r="AT131" s="362"/>
    </row>
    <row r="132" spans="2:46" ht="17.25" customHeight="1">
      <c r="B132" s="372"/>
      <c r="C132" s="373"/>
      <c r="D132" s="374"/>
      <c r="E132" s="375"/>
      <c r="F132" s="375"/>
      <c r="G132" s="375"/>
      <c r="H132" s="375"/>
      <c r="I132" s="375"/>
      <c r="J132" s="375"/>
      <c r="K132" s="376"/>
      <c r="L132" s="374"/>
      <c r="M132" s="375"/>
      <c r="N132" s="375"/>
      <c r="O132" s="375"/>
      <c r="P132" s="375"/>
      <c r="Q132" s="375"/>
      <c r="R132" s="375"/>
      <c r="S132" s="376"/>
      <c r="T132" s="363"/>
      <c r="U132" s="364"/>
      <c r="V132" s="365"/>
      <c r="W132" s="377"/>
      <c r="X132" s="378"/>
      <c r="Y132" s="366"/>
      <c r="Z132" s="367"/>
      <c r="AA132" s="367"/>
      <c r="AB132" s="367"/>
      <c r="AC132" s="367"/>
      <c r="AD132" s="379" t="str">
        <f t="shared" si="11"/>
        <v/>
      </c>
      <c r="AE132" s="380"/>
      <c r="AF132" s="380"/>
      <c r="AG132" s="380"/>
      <c r="AH132" s="381"/>
      <c r="AI132" s="370"/>
      <c r="AJ132" s="370"/>
      <c r="AK132" s="370"/>
      <c r="AL132" s="357" t="str">
        <f t="shared" si="13"/>
        <v/>
      </c>
      <c r="AM132" s="358"/>
      <c r="AN132" s="358"/>
      <c r="AO132" s="358"/>
      <c r="AP132" s="359"/>
      <c r="AQ132" s="361"/>
      <c r="AR132" s="361"/>
      <c r="AS132" s="361"/>
      <c r="AT132" s="362"/>
    </row>
    <row r="133" spans="2:46" ht="17.25" customHeight="1">
      <c r="B133" s="372"/>
      <c r="C133" s="373"/>
      <c r="D133" s="374"/>
      <c r="E133" s="375"/>
      <c r="F133" s="375"/>
      <c r="G133" s="375"/>
      <c r="H133" s="375"/>
      <c r="I133" s="375"/>
      <c r="J133" s="375"/>
      <c r="K133" s="376"/>
      <c r="L133" s="374"/>
      <c r="M133" s="375"/>
      <c r="N133" s="375"/>
      <c r="O133" s="375"/>
      <c r="P133" s="375"/>
      <c r="Q133" s="375"/>
      <c r="R133" s="375"/>
      <c r="S133" s="376"/>
      <c r="T133" s="363"/>
      <c r="U133" s="364"/>
      <c r="V133" s="365"/>
      <c r="W133" s="377"/>
      <c r="X133" s="378"/>
      <c r="Y133" s="366"/>
      <c r="Z133" s="367"/>
      <c r="AA133" s="367"/>
      <c r="AB133" s="367"/>
      <c r="AC133" s="367"/>
      <c r="AD133" s="379" t="str">
        <f t="shared" si="11"/>
        <v/>
      </c>
      <c r="AE133" s="380"/>
      <c r="AF133" s="380"/>
      <c r="AG133" s="380"/>
      <c r="AH133" s="381"/>
      <c r="AI133" s="370"/>
      <c r="AJ133" s="370"/>
      <c r="AK133" s="370"/>
      <c r="AL133" s="357" t="str">
        <f t="shared" si="13"/>
        <v/>
      </c>
      <c r="AM133" s="358"/>
      <c r="AN133" s="358"/>
      <c r="AO133" s="358"/>
      <c r="AP133" s="359"/>
      <c r="AQ133" s="361"/>
      <c r="AR133" s="361"/>
      <c r="AS133" s="361"/>
      <c r="AT133" s="362"/>
    </row>
    <row r="134" spans="2:46" ht="17.25" customHeight="1">
      <c r="B134" s="372"/>
      <c r="C134" s="373"/>
      <c r="D134" s="374"/>
      <c r="E134" s="375"/>
      <c r="F134" s="375"/>
      <c r="G134" s="375"/>
      <c r="H134" s="375"/>
      <c r="I134" s="375"/>
      <c r="J134" s="375"/>
      <c r="K134" s="376"/>
      <c r="L134" s="374"/>
      <c r="M134" s="375"/>
      <c r="N134" s="375"/>
      <c r="O134" s="375"/>
      <c r="P134" s="375"/>
      <c r="Q134" s="375"/>
      <c r="R134" s="375"/>
      <c r="S134" s="376"/>
      <c r="T134" s="363"/>
      <c r="U134" s="364"/>
      <c r="V134" s="365"/>
      <c r="W134" s="377"/>
      <c r="X134" s="378"/>
      <c r="Y134" s="366"/>
      <c r="Z134" s="367"/>
      <c r="AA134" s="367"/>
      <c r="AB134" s="367"/>
      <c r="AC134" s="367"/>
      <c r="AD134" s="379" t="str">
        <f t="shared" si="11"/>
        <v/>
      </c>
      <c r="AE134" s="380"/>
      <c r="AF134" s="380"/>
      <c r="AG134" s="380"/>
      <c r="AH134" s="381"/>
      <c r="AI134" s="370"/>
      <c r="AJ134" s="370"/>
      <c r="AK134" s="370"/>
      <c r="AL134" s="357" t="str">
        <f t="shared" si="13"/>
        <v/>
      </c>
      <c r="AM134" s="358"/>
      <c r="AN134" s="358"/>
      <c r="AO134" s="358"/>
      <c r="AP134" s="359"/>
      <c r="AQ134" s="361"/>
      <c r="AR134" s="361"/>
      <c r="AS134" s="361"/>
      <c r="AT134" s="362"/>
    </row>
    <row r="135" spans="2:46" ht="17.25" customHeight="1">
      <c r="B135" s="372"/>
      <c r="C135" s="373"/>
      <c r="D135" s="374"/>
      <c r="E135" s="375"/>
      <c r="F135" s="375"/>
      <c r="G135" s="375"/>
      <c r="H135" s="375"/>
      <c r="I135" s="375"/>
      <c r="J135" s="375"/>
      <c r="K135" s="376"/>
      <c r="L135" s="374"/>
      <c r="M135" s="375"/>
      <c r="N135" s="375"/>
      <c r="O135" s="375"/>
      <c r="P135" s="375"/>
      <c r="Q135" s="375"/>
      <c r="R135" s="375"/>
      <c r="S135" s="376"/>
      <c r="T135" s="363"/>
      <c r="U135" s="364"/>
      <c r="V135" s="365"/>
      <c r="W135" s="377"/>
      <c r="X135" s="378"/>
      <c r="Y135" s="366"/>
      <c r="Z135" s="367"/>
      <c r="AA135" s="367"/>
      <c r="AB135" s="367"/>
      <c r="AC135" s="367"/>
      <c r="AD135" s="379" t="str">
        <f t="shared" si="11"/>
        <v/>
      </c>
      <c r="AE135" s="380"/>
      <c r="AF135" s="380"/>
      <c r="AG135" s="380"/>
      <c r="AH135" s="381"/>
      <c r="AI135" s="370"/>
      <c r="AJ135" s="370"/>
      <c r="AK135" s="370"/>
      <c r="AL135" s="357" t="str">
        <f t="shared" si="13"/>
        <v/>
      </c>
      <c r="AM135" s="358"/>
      <c r="AN135" s="358"/>
      <c r="AO135" s="358"/>
      <c r="AP135" s="359"/>
      <c r="AQ135" s="361"/>
      <c r="AR135" s="361"/>
      <c r="AS135" s="361"/>
      <c r="AT135" s="362"/>
    </row>
    <row r="136" spans="2:46" ht="17.25" customHeight="1">
      <c r="B136" s="372"/>
      <c r="C136" s="373"/>
      <c r="D136" s="374"/>
      <c r="E136" s="375"/>
      <c r="F136" s="375"/>
      <c r="G136" s="375"/>
      <c r="H136" s="375"/>
      <c r="I136" s="375"/>
      <c r="J136" s="375"/>
      <c r="K136" s="376"/>
      <c r="L136" s="374"/>
      <c r="M136" s="375"/>
      <c r="N136" s="375"/>
      <c r="O136" s="375"/>
      <c r="P136" s="375"/>
      <c r="Q136" s="375"/>
      <c r="R136" s="375"/>
      <c r="S136" s="376"/>
      <c r="T136" s="363"/>
      <c r="U136" s="364"/>
      <c r="V136" s="365"/>
      <c r="W136" s="377"/>
      <c r="X136" s="378"/>
      <c r="Y136" s="366"/>
      <c r="Z136" s="367"/>
      <c r="AA136" s="367"/>
      <c r="AB136" s="367"/>
      <c r="AC136" s="367"/>
      <c r="AD136" s="379" t="str">
        <f t="shared" si="11"/>
        <v/>
      </c>
      <c r="AE136" s="380"/>
      <c r="AF136" s="380"/>
      <c r="AG136" s="380"/>
      <c r="AH136" s="381"/>
      <c r="AI136" s="370"/>
      <c r="AJ136" s="370"/>
      <c r="AK136" s="370"/>
      <c r="AL136" s="357" t="str">
        <f t="shared" si="13"/>
        <v/>
      </c>
      <c r="AM136" s="358"/>
      <c r="AN136" s="358"/>
      <c r="AO136" s="358"/>
      <c r="AP136" s="359"/>
      <c r="AQ136" s="361"/>
      <c r="AR136" s="361"/>
      <c r="AS136" s="361"/>
      <c r="AT136" s="362"/>
    </row>
    <row r="137" spans="2:46" ht="17.25" customHeight="1">
      <c r="B137" s="372"/>
      <c r="C137" s="373"/>
      <c r="D137" s="374"/>
      <c r="E137" s="375"/>
      <c r="F137" s="375"/>
      <c r="G137" s="375"/>
      <c r="H137" s="375"/>
      <c r="I137" s="375"/>
      <c r="J137" s="375"/>
      <c r="K137" s="376"/>
      <c r="L137" s="374"/>
      <c r="M137" s="375"/>
      <c r="N137" s="375"/>
      <c r="O137" s="375"/>
      <c r="P137" s="375"/>
      <c r="Q137" s="375"/>
      <c r="R137" s="375"/>
      <c r="S137" s="376"/>
      <c r="T137" s="363"/>
      <c r="U137" s="364"/>
      <c r="V137" s="365"/>
      <c r="W137" s="377"/>
      <c r="X137" s="378"/>
      <c r="Y137" s="366"/>
      <c r="Z137" s="367"/>
      <c r="AA137" s="367"/>
      <c r="AB137" s="367"/>
      <c r="AC137" s="367"/>
      <c r="AD137" s="379" t="str">
        <f t="shared" si="11"/>
        <v/>
      </c>
      <c r="AE137" s="380"/>
      <c r="AF137" s="380"/>
      <c r="AG137" s="380"/>
      <c r="AH137" s="381"/>
      <c r="AI137" s="370"/>
      <c r="AJ137" s="370"/>
      <c r="AK137" s="370"/>
      <c r="AL137" s="357" t="str">
        <f t="shared" si="13"/>
        <v/>
      </c>
      <c r="AM137" s="358"/>
      <c r="AN137" s="358"/>
      <c r="AO137" s="358"/>
      <c r="AP137" s="359"/>
      <c r="AQ137" s="361"/>
      <c r="AR137" s="361"/>
      <c r="AS137" s="361"/>
      <c r="AT137" s="362"/>
    </row>
    <row r="138" spans="2:46" ht="17.25" customHeight="1">
      <c r="B138" s="372"/>
      <c r="C138" s="373"/>
      <c r="D138" s="374"/>
      <c r="E138" s="375"/>
      <c r="F138" s="375"/>
      <c r="G138" s="375"/>
      <c r="H138" s="375"/>
      <c r="I138" s="375"/>
      <c r="J138" s="375"/>
      <c r="K138" s="376"/>
      <c r="L138" s="374"/>
      <c r="M138" s="375"/>
      <c r="N138" s="375"/>
      <c r="O138" s="375"/>
      <c r="P138" s="375"/>
      <c r="Q138" s="375"/>
      <c r="R138" s="375"/>
      <c r="S138" s="376"/>
      <c r="T138" s="363"/>
      <c r="U138" s="364"/>
      <c r="V138" s="365"/>
      <c r="W138" s="377"/>
      <c r="X138" s="378"/>
      <c r="Y138" s="366"/>
      <c r="Z138" s="367"/>
      <c r="AA138" s="367"/>
      <c r="AB138" s="367"/>
      <c r="AC138" s="367"/>
      <c r="AD138" s="379" t="str">
        <f t="shared" si="11"/>
        <v/>
      </c>
      <c r="AE138" s="380"/>
      <c r="AF138" s="380"/>
      <c r="AG138" s="380"/>
      <c r="AH138" s="381"/>
      <c r="AI138" s="370"/>
      <c r="AJ138" s="370"/>
      <c r="AK138" s="370"/>
      <c r="AL138" s="357" t="str">
        <f t="shared" si="13"/>
        <v/>
      </c>
      <c r="AM138" s="358"/>
      <c r="AN138" s="358"/>
      <c r="AO138" s="358"/>
      <c r="AP138" s="359"/>
      <c r="AQ138" s="361"/>
      <c r="AR138" s="361"/>
      <c r="AS138" s="361"/>
      <c r="AT138" s="362"/>
    </row>
    <row r="139" spans="2:46" ht="17.25" customHeight="1">
      <c r="B139" s="372"/>
      <c r="C139" s="373"/>
      <c r="D139" s="374"/>
      <c r="E139" s="375"/>
      <c r="F139" s="375"/>
      <c r="G139" s="375"/>
      <c r="H139" s="375"/>
      <c r="I139" s="375"/>
      <c r="J139" s="375"/>
      <c r="K139" s="376"/>
      <c r="L139" s="374"/>
      <c r="M139" s="375"/>
      <c r="N139" s="375"/>
      <c r="O139" s="375"/>
      <c r="P139" s="375"/>
      <c r="Q139" s="375"/>
      <c r="R139" s="375"/>
      <c r="S139" s="376"/>
      <c r="T139" s="363"/>
      <c r="U139" s="364"/>
      <c r="V139" s="365"/>
      <c r="W139" s="377"/>
      <c r="X139" s="378"/>
      <c r="Y139" s="366"/>
      <c r="Z139" s="367"/>
      <c r="AA139" s="367"/>
      <c r="AB139" s="367"/>
      <c r="AC139" s="367"/>
      <c r="AD139" s="379" t="str">
        <f t="shared" si="11"/>
        <v/>
      </c>
      <c r="AE139" s="380"/>
      <c r="AF139" s="380"/>
      <c r="AG139" s="380"/>
      <c r="AH139" s="381"/>
      <c r="AI139" s="370"/>
      <c r="AJ139" s="370"/>
      <c r="AK139" s="370"/>
      <c r="AL139" s="357" t="str">
        <f t="shared" si="13"/>
        <v/>
      </c>
      <c r="AM139" s="358"/>
      <c r="AN139" s="358"/>
      <c r="AO139" s="358"/>
      <c r="AP139" s="359"/>
      <c r="AQ139" s="361"/>
      <c r="AR139" s="361"/>
      <c r="AS139" s="361"/>
      <c r="AT139" s="362"/>
    </row>
    <row r="140" spans="2:46" ht="17.25" customHeight="1">
      <c r="B140" s="372"/>
      <c r="C140" s="373"/>
      <c r="D140" s="374"/>
      <c r="E140" s="375"/>
      <c r="F140" s="375"/>
      <c r="G140" s="375"/>
      <c r="H140" s="375"/>
      <c r="I140" s="375"/>
      <c r="J140" s="375"/>
      <c r="K140" s="376"/>
      <c r="L140" s="374"/>
      <c r="M140" s="375"/>
      <c r="N140" s="375"/>
      <c r="O140" s="375"/>
      <c r="P140" s="375"/>
      <c r="Q140" s="375"/>
      <c r="R140" s="375"/>
      <c r="S140" s="376"/>
      <c r="T140" s="363"/>
      <c r="U140" s="364"/>
      <c r="V140" s="365"/>
      <c r="W140" s="377"/>
      <c r="X140" s="378"/>
      <c r="Y140" s="366"/>
      <c r="Z140" s="367"/>
      <c r="AA140" s="367"/>
      <c r="AB140" s="367"/>
      <c r="AC140" s="367"/>
      <c r="AD140" s="379" t="str">
        <f t="shared" si="11"/>
        <v/>
      </c>
      <c r="AE140" s="380"/>
      <c r="AF140" s="380"/>
      <c r="AG140" s="380"/>
      <c r="AH140" s="381"/>
      <c r="AI140" s="370"/>
      <c r="AJ140" s="370"/>
      <c r="AK140" s="370"/>
      <c r="AL140" s="357" t="str">
        <f t="shared" si="13"/>
        <v/>
      </c>
      <c r="AM140" s="358"/>
      <c r="AN140" s="358"/>
      <c r="AO140" s="358"/>
      <c r="AP140" s="359"/>
      <c r="AQ140" s="361"/>
      <c r="AR140" s="361"/>
      <c r="AS140" s="361"/>
      <c r="AT140" s="362"/>
    </row>
    <row r="141" spans="2:46" ht="17.25" customHeight="1">
      <c r="B141" s="372"/>
      <c r="C141" s="373"/>
      <c r="D141" s="374"/>
      <c r="E141" s="375"/>
      <c r="F141" s="375"/>
      <c r="G141" s="375"/>
      <c r="H141" s="375"/>
      <c r="I141" s="375"/>
      <c r="J141" s="375"/>
      <c r="K141" s="376"/>
      <c r="L141" s="374"/>
      <c r="M141" s="375"/>
      <c r="N141" s="375"/>
      <c r="O141" s="375"/>
      <c r="P141" s="375"/>
      <c r="Q141" s="375"/>
      <c r="R141" s="375"/>
      <c r="S141" s="376"/>
      <c r="T141" s="363"/>
      <c r="U141" s="364"/>
      <c r="V141" s="365"/>
      <c r="W141" s="377"/>
      <c r="X141" s="378"/>
      <c r="Y141" s="366"/>
      <c r="Z141" s="367"/>
      <c r="AA141" s="367"/>
      <c r="AB141" s="367"/>
      <c r="AC141" s="367"/>
      <c r="AD141" s="379" t="str">
        <f t="shared" si="11"/>
        <v/>
      </c>
      <c r="AE141" s="380"/>
      <c r="AF141" s="380"/>
      <c r="AG141" s="380"/>
      <c r="AH141" s="381"/>
      <c r="AI141" s="370"/>
      <c r="AJ141" s="370"/>
      <c r="AK141" s="370"/>
      <c r="AL141" s="357" t="str">
        <f t="shared" si="13"/>
        <v/>
      </c>
      <c r="AM141" s="358"/>
      <c r="AN141" s="358"/>
      <c r="AO141" s="358"/>
      <c r="AP141" s="359"/>
      <c r="AQ141" s="361"/>
      <c r="AR141" s="361"/>
      <c r="AS141" s="361"/>
      <c r="AT141" s="362"/>
    </row>
    <row r="142" spans="2:46" ht="17.25" customHeight="1">
      <c r="B142" s="372"/>
      <c r="C142" s="373"/>
      <c r="D142" s="374"/>
      <c r="E142" s="375"/>
      <c r="F142" s="375"/>
      <c r="G142" s="375"/>
      <c r="H142" s="375"/>
      <c r="I142" s="375"/>
      <c r="J142" s="375"/>
      <c r="K142" s="376"/>
      <c r="L142" s="374"/>
      <c r="M142" s="375"/>
      <c r="N142" s="375"/>
      <c r="O142" s="375"/>
      <c r="P142" s="375"/>
      <c r="Q142" s="375"/>
      <c r="R142" s="375"/>
      <c r="S142" s="376"/>
      <c r="T142" s="363"/>
      <c r="U142" s="364"/>
      <c r="V142" s="365"/>
      <c r="W142" s="377"/>
      <c r="X142" s="378"/>
      <c r="Y142" s="366"/>
      <c r="Z142" s="367"/>
      <c r="AA142" s="367"/>
      <c r="AB142" s="367"/>
      <c r="AC142" s="367"/>
      <c r="AD142" s="379" t="str">
        <f t="shared" si="11"/>
        <v/>
      </c>
      <c r="AE142" s="380"/>
      <c r="AF142" s="380"/>
      <c r="AG142" s="380"/>
      <c r="AH142" s="381"/>
      <c r="AI142" s="370"/>
      <c r="AJ142" s="370"/>
      <c r="AK142" s="370"/>
      <c r="AL142" s="357" t="str">
        <f t="shared" si="13"/>
        <v/>
      </c>
      <c r="AM142" s="358"/>
      <c r="AN142" s="358"/>
      <c r="AO142" s="358"/>
      <c r="AP142" s="359"/>
      <c r="AQ142" s="361"/>
      <c r="AR142" s="361"/>
      <c r="AS142" s="361"/>
      <c r="AT142" s="362"/>
    </row>
    <row r="143" spans="2:46" ht="17.25" customHeight="1">
      <c r="B143" s="372"/>
      <c r="C143" s="373"/>
      <c r="D143" s="374"/>
      <c r="E143" s="375"/>
      <c r="F143" s="375"/>
      <c r="G143" s="375"/>
      <c r="H143" s="375"/>
      <c r="I143" s="375"/>
      <c r="J143" s="375"/>
      <c r="K143" s="376"/>
      <c r="L143" s="374"/>
      <c r="M143" s="375"/>
      <c r="N143" s="375"/>
      <c r="O143" s="375"/>
      <c r="P143" s="375"/>
      <c r="Q143" s="375"/>
      <c r="R143" s="375"/>
      <c r="S143" s="376"/>
      <c r="T143" s="363"/>
      <c r="U143" s="364"/>
      <c r="V143" s="365"/>
      <c r="W143" s="377"/>
      <c r="X143" s="378"/>
      <c r="Y143" s="366"/>
      <c r="Z143" s="367"/>
      <c r="AA143" s="367"/>
      <c r="AB143" s="367"/>
      <c r="AC143" s="367"/>
      <c r="AD143" s="379" t="str">
        <f t="shared" si="11"/>
        <v/>
      </c>
      <c r="AE143" s="380"/>
      <c r="AF143" s="380"/>
      <c r="AG143" s="380"/>
      <c r="AH143" s="381"/>
      <c r="AI143" s="370"/>
      <c r="AJ143" s="370"/>
      <c r="AK143" s="370"/>
      <c r="AL143" s="357" t="str">
        <f t="shared" si="13"/>
        <v/>
      </c>
      <c r="AM143" s="358"/>
      <c r="AN143" s="358"/>
      <c r="AO143" s="358"/>
      <c r="AP143" s="359"/>
      <c r="AQ143" s="361"/>
      <c r="AR143" s="361"/>
      <c r="AS143" s="361"/>
      <c r="AT143" s="362"/>
    </row>
    <row r="144" spans="2:46" ht="17.25" customHeight="1">
      <c r="B144" s="372"/>
      <c r="C144" s="373"/>
      <c r="D144" s="374"/>
      <c r="E144" s="375"/>
      <c r="F144" s="375"/>
      <c r="G144" s="375"/>
      <c r="H144" s="375"/>
      <c r="I144" s="375"/>
      <c r="J144" s="375"/>
      <c r="K144" s="376"/>
      <c r="L144" s="374"/>
      <c r="M144" s="375"/>
      <c r="N144" s="375"/>
      <c r="O144" s="375"/>
      <c r="P144" s="375"/>
      <c r="Q144" s="375"/>
      <c r="R144" s="375"/>
      <c r="S144" s="376"/>
      <c r="T144" s="363"/>
      <c r="U144" s="364"/>
      <c r="V144" s="365"/>
      <c r="W144" s="377"/>
      <c r="X144" s="378"/>
      <c r="Y144" s="366"/>
      <c r="Z144" s="367"/>
      <c r="AA144" s="367"/>
      <c r="AB144" s="367"/>
      <c r="AC144" s="367"/>
      <c r="AD144" s="379" t="str">
        <f t="shared" si="11"/>
        <v/>
      </c>
      <c r="AE144" s="380"/>
      <c r="AF144" s="380"/>
      <c r="AG144" s="380"/>
      <c r="AH144" s="381"/>
      <c r="AI144" s="370"/>
      <c r="AJ144" s="370"/>
      <c r="AK144" s="370"/>
      <c r="AL144" s="357" t="str">
        <f t="shared" si="13"/>
        <v/>
      </c>
      <c r="AM144" s="358"/>
      <c r="AN144" s="358"/>
      <c r="AO144" s="358"/>
      <c r="AP144" s="359"/>
      <c r="AQ144" s="361"/>
      <c r="AR144" s="361"/>
      <c r="AS144" s="361"/>
      <c r="AT144" s="362"/>
    </row>
    <row r="145" spans="2:46" ht="17.25" customHeight="1">
      <c r="B145" s="372"/>
      <c r="C145" s="373"/>
      <c r="D145" s="374"/>
      <c r="E145" s="375"/>
      <c r="F145" s="375"/>
      <c r="G145" s="375"/>
      <c r="H145" s="375"/>
      <c r="I145" s="375"/>
      <c r="J145" s="375"/>
      <c r="K145" s="376"/>
      <c r="L145" s="374"/>
      <c r="M145" s="375"/>
      <c r="N145" s="375"/>
      <c r="O145" s="375"/>
      <c r="P145" s="375"/>
      <c r="Q145" s="375"/>
      <c r="R145" s="375"/>
      <c r="S145" s="376"/>
      <c r="T145" s="363"/>
      <c r="U145" s="364"/>
      <c r="V145" s="365"/>
      <c r="W145" s="377"/>
      <c r="X145" s="378"/>
      <c r="Y145" s="366"/>
      <c r="Z145" s="367"/>
      <c r="AA145" s="367"/>
      <c r="AB145" s="367"/>
      <c r="AC145" s="367"/>
      <c r="AD145" s="379" t="str">
        <f t="shared" si="11"/>
        <v/>
      </c>
      <c r="AE145" s="380"/>
      <c r="AF145" s="380"/>
      <c r="AG145" s="380"/>
      <c r="AH145" s="381"/>
      <c r="AI145" s="370"/>
      <c r="AJ145" s="370"/>
      <c r="AK145" s="370"/>
      <c r="AL145" s="357" t="str">
        <f t="shared" si="13"/>
        <v/>
      </c>
      <c r="AM145" s="358"/>
      <c r="AN145" s="358"/>
      <c r="AO145" s="358"/>
      <c r="AP145" s="359"/>
      <c r="AQ145" s="361"/>
      <c r="AR145" s="361"/>
      <c r="AS145" s="361"/>
      <c r="AT145" s="362"/>
    </row>
    <row r="146" spans="2:46" ht="17.25" customHeight="1">
      <c r="B146" s="382"/>
      <c r="C146" s="383"/>
      <c r="D146" s="384"/>
      <c r="E146" s="385"/>
      <c r="F146" s="385"/>
      <c r="G146" s="385"/>
      <c r="H146" s="385"/>
      <c r="I146" s="385"/>
      <c r="J146" s="385"/>
      <c r="K146" s="386"/>
      <c r="L146" s="384"/>
      <c r="M146" s="385"/>
      <c r="N146" s="385"/>
      <c r="O146" s="385"/>
      <c r="P146" s="385"/>
      <c r="Q146" s="385"/>
      <c r="R146" s="385"/>
      <c r="S146" s="386"/>
      <c r="T146" s="387"/>
      <c r="U146" s="388"/>
      <c r="V146" s="389"/>
      <c r="W146" s="448"/>
      <c r="X146" s="449"/>
      <c r="Y146" s="390"/>
      <c r="Z146" s="391"/>
      <c r="AA146" s="391"/>
      <c r="AB146" s="391"/>
      <c r="AC146" s="391"/>
      <c r="AD146" s="479" t="str">
        <f t="shared" si="11"/>
        <v/>
      </c>
      <c r="AE146" s="480"/>
      <c r="AF146" s="480"/>
      <c r="AG146" s="480"/>
      <c r="AH146" s="481"/>
      <c r="AI146" s="394"/>
      <c r="AJ146" s="394"/>
      <c r="AK146" s="394"/>
      <c r="AL146" s="475" t="str">
        <f t="shared" ref="AL146" si="14">IF(D146="","",IF(AI146="",ROUNDDOWN(T146*Y146,0),ROUNDDOWN(AD146*AI146,0)))</f>
        <v/>
      </c>
      <c r="AM146" s="476"/>
      <c r="AN146" s="476"/>
      <c r="AO146" s="476"/>
      <c r="AP146" s="477"/>
      <c r="AQ146" s="436"/>
      <c r="AR146" s="436"/>
      <c r="AS146" s="436"/>
      <c r="AT146" s="437"/>
    </row>
    <row r="147" spans="2:46" ht="12.95" customHeight="1">
      <c r="AK147" s="468" t="s">
        <v>54</v>
      </c>
      <c r="AL147" s="468"/>
      <c r="AM147" s="468"/>
      <c r="AN147" s="468"/>
      <c r="AO147" s="468"/>
      <c r="AP147" s="468"/>
      <c r="AQ147" s="468" t="str">
        <f>AQ$42</f>
        <v>oois241211</v>
      </c>
      <c r="AR147" s="468"/>
      <c r="AS147" s="468"/>
      <c r="AT147" s="468"/>
    </row>
    <row r="148" spans="2:46" ht="15.75" customHeight="1">
      <c r="AG148" s="104" t="s">
        <v>45</v>
      </c>
      <c r="AH148" s="104"/>
      <c r="AI148" s="104"/>
      <c r="AJ148" s="105" t="str">
        <f>AJ$1</f>
        <v/>
      </c>
      <c r="AK148" s="105"/>
      <c r="AL148" s="105"/>
      <c r="AM148" s="105"/>
      <c r="AN148" s="105"/>
      <c r="AO148" s="105"/>
      <c r="AP148" s="105"/>
      <c r="AQ148" s="3" t="s">
        <v>46</v>
      </c>
      <c r="AR148" s="4">
        <v>5</v>
      </c>
      <c r="AS148" s="5" t="s">
        <v>59</v>
      </c>
      <c r="AT148" s="24">
        <f>AT$1</f>
        <v>0</v>
      </c>
    </row>
    <row r="149" spans="2:46" ht="17.25" customHeight="1">
      <c r="B149" s="266" t="s">
        <v>44</v>
      </c>
      <c r="C149" s="319"/>
      <c r="D149" s="320" t="s">
        <v>66</v>
      </c>
      <c r="E149" s="269"/>
      <c r="F149" s="269"/>
      <c r="G149" s="269"/>
      <c r="H149" s="269"/>
      <c r="I149" s="269"/>
      <c r="J149" s="269"/>
      <c r="K149" s="269"/>
      <c r="L149" s="320" t="s">
        <v>24</v>
      </c>
      <c r="M149" s="269"/>
      <c r="N149" s="269"/>
      <c r="O149" s="269"/>
      <c r="P149" s="269"/>
      <c r="Q149" s="269"/>
      <c r="R149" s="269"/>
      <c r="S149" s="339"/>
      <c r="T149" s="319" t="s">
        <v>25</v>
      </c>
      <c r="U149" s="319"/>
      <c r="V149" s="319"/>
      <c r="W149" s="320" t="s">
        <v>26</v>
      </c>
      <c r="X149" s="339"/>
      <c r="Y149" s="319" t="s">
        <v>173</v>
      </c>
      <c r="Z149" s="319"/>
      <c r="AA149" s="319"/>
      <c r="AB149" s="319"/>
      <c r="AC149" s="320"/>
      <c r="AD149" s="354" t="s">
        <v>28</v>
      </c>
      <c r="AE149" s="355"/>
      <c r="AF149" s="355"/>
      <c r="AG149" s="355"/>
      <c r="AH149" s="356"/>
      <c r="AI149" s="254" t="s">
        <v>113</v>
      </c>
      <c r="AJ149" s="210"/>
      <c r="AK149" s="478"/>
      <c r="AL149" s="321" t="s">
        <v>167</v>
      </c>
      <c r="AM149" s="322"/>
      <c r="AN149" s="322"/>
      <c r="AO149" s="322"/>
      <c r="AP149" s="323"/>
      <c r="AQ149" s="254" t="s">
        <v>65</v>
      </c>
      <c r="AR149" s="210"/>
      <c r="AS149" s="210"/>
      <c r="AT149" s="211"/>
    </row>
    <row r="150" spans="2:46" ht="17.25" customHeight="1">
      <c r="B150" s="297"/>
      <c r="C150" s="298"/>
      <c r="D150" s="299"/>
      <c r="E150" s="300"/>
      <c r="F150" s="300"/>
      <c r="G150" s="300"/>
      <c r="H150" s="300"/>
      <c r="I150" s="300"/>
      <c r="J150" s="300"/>
      <c r="K150" s="301"/>
      <c r="L150" s="299"/>
      <c r="M150" s="300"/>
      <c r="N150" s="300"/>
      <c r="O150" s="300"/>
      <c r="P150" s="300"/>
      <c r="Q150" s="300"/>
      <c r="R150" s="300"/>
      <c r="S150" s="301"/>
      <c r="T150" s="302"/>
      <c r="U150" s="303"/>
      <c r="V150" s="304"/>
      <c r="W150" s="470"/>
      <c r="X150" s="471"/>
      <c r="Y150" s="305"/>
      <c r="Z150" s="306"/>
      <c r="AA150" s="306"/>
      <c r="AB150" s="306"/>
      <c r="AC150" s="306"/>
      <c r="AD150" s="472" t="str">
        <f t="shared" ref="AD150:AD181" si="15">IF(D150="","",ROUNDDOWN(T150*Y150,0))</f>
        <v/>
      </c>
      <c r="AE150" s="473"/>
      <c r="AF150" s="473"/>
      <c r="AG150" s="473"/>
      <c r="AH150" s="474"/>
      <c r="AI150" s="309"/>
      <c r="AJ150" s="309"/>
      <c r="AK150" s="309"/>
      <c r="AL150" s="311" t="str">
        <f t="shared" ref="AL150:AL151" si="16">IF(D150="","",IF(AI150="",ROUNDDOWN(T150*Y150,0),ROUNDDOWN(AD150*AI150,0)))</f>
        <v/>
      </c>
      <c r="AM150" s="312"/>
      <c r="AN150" s="312"/>
      <c r="AO150" s="312"/>
      <c r="AP150" s="313"/>
      <c r="AQ150" s="315"/>
      <c r="AR150" s="315"/>
      <c r="AS150" s="315"/>
      <c r="AT150" s="316"/>
    </row>
    <row r="151" spans="2:46" ht="17.25" customHeight="1">
      <c r="B151" s="372"/>
      <c r="C151" s="373"/>
      <c r="D151" s="374"/>
      <c r="E151" s="375"/>
      <c r="F151" s="375"/>
      <c r="G151" s="375"/>
      <c r="H151" s="375"/>
      <c r="I151" s="375"/>
      <c r="J151" s="375"/>
      <c r="K151" s="376"/>
      <c r="L151" s="374"/>
      <c r="M151" s="375"/>
      <c r="N151" s="375"/>
      <c r="O151" s="375"/>
      <c r="P151" s="375"/>
      <c r="Q151" s="375"/>
      <c r="R151" s="375"/>
      <c r="S151" s="376"/>
      <c r="T151" s="363"/>
      <c r="U151" s="364"/>
      <c r="V151" s="365"/>
      <c r="W151" s="377"/>
      <c r="X151" s="378"/>
      <c r="Y151" s="366"/>
      <c r="Z151" s="367"/>
      <c r="AA151" s="367"/>
      <c r="AB151" s="367"/>
      <c r="AC151" s="367"/>
      <c r="AD151" s="379" t="str">
        <f t="shared" si="15"/>
        <v/>
      </c>
      <c r="AE151" s="380"/>
      <c r="AF151" s="380"/>
      <c r="AG151" s="380"/>
      <c r="AH151" s="381"/>
      <c r="AI151" s="370"/>
      <c r="AJ151" s="370"/>
      <c r="AK151" s="370"/>
      <c r="AL151" s="357" t="str">
        <f t="shared" si="16"/>
        <v/>
      </c>
      <c r="AM151" s="358"/>
      <c r="AN151" s="358"/>
      <c r="AO151" s="358"/>
      <c r="AP151" s="359"/>
      <c r="AQ151" s="361"/>
      <c r="AR151" s="361"/>
      <c r="AS151" s="361"/>
      <c r="AT151" s="362"/>
    </row>
    <row r="152" spans="2:46" ht="17.25" customHeight="1">
      <c r="B152" s="372"/>
      <c r="C152" s="373"/>
      <c r="D152" s="374"/>
      <c r="E152" s="375"/>
      <c r="F152" s="375"/>
      <c r="G152" s="375"/>
      <c r="H152" s="375"/>
      <c r="I152" s="375"/>
      <c r="J152" s="375"/>
      <c r="K152" s="376"/>
      <c r="L152" s="374"/>
      <c r="M152" s="375"/>
      <c r="N152" s="375"/>
      <c r="O152" s="375"/>
      <c r="P152" s="375"/>
      <c r="Q152" s="375"/>
      <c r="R152" s="375"/>
      <c r="S152" s="376"/>
      <c r="T152" s="363"/>
      <c r="U152" s="364"/>
      <c r="V152" s="365"/>
      <c r="W152" s="377"/>
      <c r="X152" s="378"/>
      <c r="Y152" s="366"/>
      <c r="Z152" s="367"/>
      <c r="AA152" s="367"/>
      <c r="AB152" s="367"/>
      <c r="AC152" s="367"/>
      <c r="AD152" s="379" t="str">
        <f t="shared" si="15"/>
        <v/>
      </c>
      <c r="AE152" s="380"/>
      <c r="AF152" s="380"/>
      <c r="AG152" s="380"/>
      <c r="AH152" s="381"/>
      <c r="AI152" s="370"/>
      <c r="AJ152" s="370"/>
      <c r="AK152" s="370"/>
      <c r="AL152" s="357" t="str">
        <f t="shared" ref="AL152:AL180" si="17">IF(D152="","",IF(AI152="",ROUNDDOWN(T152*Y152,0),ROUNDDOWN(AD152*AI152,0)))</f>
        <v/>
      </c>
      <c r="AM152" s="358"/>
      <c r="AN152" s="358"/>
      <c r="AO152" s="358"/>
      <c r="AP152" s="359"/>
      <c r="AQ152" s="361"/>
      <c r="AR152" s="361"/>
      <c r="AS152" s="361"/>
      <c r="AT152" s="362"/>
    </row>
    <row r="153" spans="2:46" ht="17.25" customHeight="1">
      <c r="B153" s="372"/>
      <c r="C153" s="373"/>
      <c r="D153" s="374"/>
      <c r="E153" s="375"/>
      <c r="F153" s="375"/>
      <c r="G153" s="375"/>
      <c r="H153" s="375"/>
      <c r="I153" s="375"/>
      <c r="J153" s="375"/>
      <c r="K153" s="376"/>
      <c r="L153" s="374"/>
      <c r="M153" s="375"/>
      <c r="N153" s="375"/>
      <c r="O153" s="375"/>
      <c r="P153" s="375"/>
      <c r="Q153" s="375"/>
      <c r="R153" s="375"/>
      <c r="S153" s="376"/>
      <c r="T153" s="363"/>
      <c r="U153" s="364"/>
      <c r="V153" s="365"/>
      <c r="W153" s="377"/>
      <c r="X153" s="378"/>
      <c r="Y153" s="366"/>
      <c r="Z153" s="367"/>
      <c r="AA153" s="367"/>
      <c r="AB153" s="367"/>
      <c r="AC153" s="367"/>
      <c r="AD153" s="379" t="str">
        <f t="shared" si="15"/>
        <v/>
      </c>
      <c r="AE153" s="380"/>
      <c r="AF153" s="380"/>
      <c r="AG153" s="380"/>
      <c r="AH153" s="381"/>
      <c r="AI153" s="370"/>
      <c r="AJ153" s="370"/>
      <c r="AK153" s="370"/>
      <c r="AL153" s="357" t="str">
        <f t="shared" si="17"/>
        <v/>
      </c>
      <c r="AM153" s="358"/>
      <c r="AN153" s="358"/>
      <c r="AO153" s="358"/>
      <c r="AP153" s="359"/>
      <c r="AQ153" s="361"/>
      <c r="AR153" s="361"/>
      <c r="AS153" s="361"/>
      <c r="AT153" s="362"/>
    </row>
    <row r="154" spans="2:46" ht="17.25" customHeight="1">
      <c r="B154" s="372"/>
      <c r="C154" s="373"/>
      <c r="D154" s="374"/>
      <c r="E154" s="375"/>
      <c r="F154" s="375"/>
      <c r="G154" s="375"/>
      <c r="H154" s="375"/>
      <c r="I154" s="375"/>
      <c r="J154" s="375"/>
      <c r="K154" s="376"/>
      <c r="L154" s="374"/>
      <c r="M154" s="375"/>
      <c r="N154" s="375"/>
      <c r="O154" s="375"/>
      <c r="P154" s="375"/>
      <c r="Q154" s="375"/>
      <c r="R154" s="375"/>
      <c r="S154" s="376"/>
      <c r="T154" s="363"/>
      <c r="U154" s="364"/>
      <c r="V154" s="365"/>
      <c r="W154" s="377"/>
      <c r="X154" s="378"/>
      <c r="Y154" s="366"/>
      <c r="Z154" s="367"/>
      <c r="AA154" s="367"/>
      <c r="AB154" s="367"/>
      <c r="AC154" s="367"/>
      <c r="AD154" s="379" t="str">
        <f t="shared" si="15"/>
        <v/>
      </c>
      <c r="AE154" s="380"/>
      <c r="AF154" s="380"/>
      <c r="AG154" s="380"/>
      <c r="AH154" s="381"/>
      <c r="AI154" s="370"/>
      <c r="AJ154" s="370"/>
      <c r="AK154" s="370"/>
      <c r="AL154" s="357" t="str">
        <f t="shared" si="17"/>
        <v/>
      </c>
      <c r="AM154" s="358"/>
      <c r="AN154" s="358"/>
      <c r="AO154" s="358"/>
      <c r="AP154" s="359"/>
      <c r="AQ154" s="361"/>
      <c r="AR154" s="361"/>
      <c r="AS154" s="361"/>
      <c r="AT154" s="362"/>
    </row>
    <row r="155" spans="2:46" ht="17.25" customHeight="1">
      <c r="B155" s="372"/>
      <c r="C155" s="373"/>
      <c r="D155" s="374"/>
      <c r="E155" s="375"/>
      <c r="F155" s="375"/>
      <c r="G155" s="375"/>
      <c r="H155" s="375"/>
      <c r="I155" s="375"/>
      <c r="J155" s="375"/>
      <c r="K155" s="376"/>
      <c r="L155" s="374"/>
      <c r="M155" s="375"/>
      <c r="N155" s="375"/>
      <c r="O155" s="375"/>
      <c r="P155" s="375"/>
      <c r="Q155" s="375"/>
      <c r="R155" s="375"/>
      <c r="S155" s="376"/>
      <c r="T155" s="363"/>
      <c r="U155" s="364"/>
      <c r="V155" s="365"/>
      <c r="W155" s="377"/>
      <c r="X155" s="378"/>
      <c r="Y155" s="366"/>
      <c r="Z155" s="367"/>
      <c r="AA155" s="367"/>
      <c r="AB155" s="367"/>
      <c r="AC155" s="367"/>
      <c r="AD155" s="379" t="str">
        <f t="shared" si="15"/>
        <v/>
      </c>
      <c r="AE155" s="380"/>
      <c r="AF155" s="380"/>
      <c r="AG155" s="380"/>
      <c r="AH155" s="381"/>
      <c r="AI155" s="370"/>
      <c r="AJ155" s="370"/>
      <c r="AK155" s="370"/>
      <c r="AL155" s="357" t="str">
        <f t="shared" si="17"/>
        <v/>
      </c>
      <c r="AM155" s="358"/>
      <c r="AN155" s="358"/>
      <c r="AO155" s="358"/>
      <c r="AP155" s="359"/>
      <c r="AQ155" s="361"/>
      <c r="AR155" s="361"/>
      <c r="AS155" s="361"/>
      <c r="AT155" s="362"/>
    </row>
    <row r="156" spans="2:46" ht="17.25" customHeight="1">
      <c r="B156" s="372"/>
      <c r="C156" s="373"/>
      <c r="D156" s="374"/>
      <c r="E156" s="375"/>
      <c r="F156" s="375"/>
      <c r="G156" s="375"/>
      <c r="H156" s="375"/>
      <c r="I156" s="375"/>
      <c r="J156" s="375"/>
      <c r="K156" s="376"/>
      <c r="L156" s="374"/>
      <c r="M156" s="375"/>
      <c r="N156" s="375"/>
      <c r="O156" s="375"/>
      <c r="P156" s="375"/>
      <c r="Q156" s="375"/>
      <c r="R156" s="375"/>
      <c r="S156" s="376"/>
      <c r="T156" s="363"/>
      <c r="U156" s="364"/>
      <c r="V156" s="365"/>
      <c r="W156" s="377"/>
      <c r="X156" s="378"/>
      <c r="Y156" s="366"/>
      <c r="Z156" s="367"/>
      <c r="AA156" s="367"/>
      <c r="AB156" s="367"/>
      <c r="AC156" s="367"/>
      <c r="AD156" s="379" t="str">
        <f t="shared" si="15"/>
        <v/>
      </c>
      <c r="AE156" s="380"/>
      <c r="AF156" s="380"/>
      <c r="AG156" s="380"/>
      <c r="AH156" s="381"/>
      <c r="AI156" s="370"/>
      <c r="AJ156" s="370"/>
      <c r="AK156" s="370"/>
      <c r="AL156" s="357" t="str">
        <f t="shared" si="17"/>
        <v/>
      </c>
      <c r="AM156" s="358"/>
      <c r="AN156" s="358"/>
      <c r="AO156" s="358"/>
      <c r="AP156" s="359"/>
      <c r="AQ156" s="361"/>
      <c r="AR156" s="361"/>
      <c r="AS156" s="361"/>
      <c r="AT156" s="362"/>
    </row>
    <row r="157" spans="2:46" ht="17.25" customHeight="1">
      <c r="B157" s="372"/>
      <c r="C157" s="373"/>
      <c r="D157" s="374"/>
      <c r="E157" s="375"/>
      <c r="F157" s="375"/>
      <c r="G157" s="375"/>
      <c r="H157" s="375"/>
      <c r="I157" s="375"/>
      <c r="J157" s="375"/>
      <c r="K157" s="376"/>
      <c r="L157" s="374"/>
      <c r="M157" s="375"/>
      <c r="N157" s="375"/>
      <c r="O157" s="375"/>
      <c r="P157" s="375"/>
      <c r="Q157" s="375"/>
      <c r="R157" s="375"/>
      <c r="S157" s="376"/>
      <c r="T157" s="363"/>
      <c r="U157" s="364"/>
      <c r="V157" s="365"/>
      <c r="W157" s="377"/>
      <c r="X157" s="378"/>
      <c r="Y157" s="366"/>
      <c r="Z157" s="367"/>
      <c r="AA157" s="367"/>
      <c r="AB157" s="367"/>
      <c r="AC157" s="367"/>
      <c r="AD157" s="379" t="str">
        <f t="shared" si="15"/>
        <v/>
      </c>
      <c r="AE157" s="380"/>
      <c r="AF157" s="380"/>
      <c r="AG157" s="380"/>
      <c r="AH157" s="381"/>
      <c r="AI157" s="370"/>
      <c r="AJ157" s="370"/>
      <c r="AK157" s="370"/>
      <c r="AL157" s="357" t="str">
        <f t="shared" si="17"/>
        <v/>
      </c>
      <c r="AM157" s="358"/>
      <c r="AN157" s="358"/>
      <c r="AO157" s="358"/>
      <c r="AP157" s="359"/>
      <c r="AQ157" s="361"/>
      <c r="AR157" s="361"/>
      <c r="AS157" s="361"/>
      <c r="AT157" s="362"/>
    </row>
    <row r="158" spans="2:46" ht="17.25" customHeight="1">
      <c r="B158" s="372"/>
      <c r="C158" s="373"/>
      <c r="D158" s="374"/>
      <c r="E158" s="375"/>
      <c r="F158" s="375"/>
      <c r="G158" s="375"/>
      <c r="H158" s="375"/>
      <c r="I158" s="375"/>
      <c r="J158" s="375"/>
      <c r="K158" s="376"/>
      <c r="L158" s="374"/>
      <c r="M158" s="375"/>
      <c r="N158" s="375"/>
      <c r="O158" s="375"/>
      <c r="P158" s="375"/>
      <c r="Q158" s="375"/>
      <c r="R158" s="375"/>
      <c r="S158" s="376"/>
      <c r="T158" s="363"/>
      <c r="U158" s="364"/>
      <c r="V158" s="365"/>
      <c r="W158" s="377"/>
      <c r="X158" s="378"/>
      <c r="Y158" s="366"/>
      <c r="Z158" s="367"/>
      <c r="AA158" s="367"/>
      <c r="AB158" s="367"/>
      <c r="AC158" s="367"/>
      <c r="AD158" s="379" t="str">
        <f t="shared" si="15"/>
        <v/>
      </c>
      <c r="AE158" s="380"/>
      <c r="AF158" s="380"/>
      <c r="AG158" s="380"/>
      <c r="AH158" s="381"/>
      <c r="AI158" s="370"/>
      <c r="AJ158" s="370"/>
      <c r="AK158" s="370"/>
      <c r="AL158" s="357" t="str">
        <f t="shared" si="17"/>
        <v/>
      </c>
      <c r="AM158" s="358"/>
      <c r="AN158" s="358"/>
      <c r="AO158" s="358"/>
      <c r="AP158" s="359"/>
      <c r="AQ158" s="361"/>
      <c r="AR158" s="361"/>
      <c r="AS158" s="361"/>
      <c r="AT158" s="362"/>
    </row>
    <row r="159" spans="2:46" ht="17.25" customHeight="1">
      <c r="B159" s="372"/>
      <c r="C159" s="373"/>
      <c r="D159" s="374"/>
      <c r="E159" s="375"/>
      <c r="F159" s="375"/>
      <c r="G159" s="375"/>
      <c r="H159" s="375"/>
      <c r="I159" s="375"/>
      <c r="J159" s="375"/>
      <c r="K159" s="376"/>
      <c r="L159" s="374"/>
      <c r="M159" s="375"/>
      <c r="N159" s="375"/>
      <c r="O159" s="375"/>
      <c r="P159" s="375"/>
      <c r="Q159" s="375"/>
      <c r="R159" s="375"/>
      <c r="S159" s="376"/>
      <c r="T159" s="363"/>
      <c r="U159" s="364"/>
      <c r="V159" s="365"/>
      <c r="W159" s="377"/>
      <c r="X159" s="378"/>
      <c r="Y159" s="366"/>
      <c r="Z159" s="367"/>
      <c r="AA159" s="367"/>
      <c r="AB159" s="367"/>
      <c r="AC159" s="367"/>
      <c r="AD159" s="379" t="str">
        <f t="shared" si="15"/>
        <v/>
      </c>
      <c r="AE159" s="380"/>
      <c r="AF159" s="380"/>
      <c r="AG159" s="380"/>
      <c r="AH159" s="381"/>
      <c r="AI159" s="370"/>
      <c r="AJ159" s="370"/>
      <c r="AK159" s="370"/>
      <c r="AL159" s="357" t="str">
        <f t="shared" si="17"/>
        <v/>
      </c>
      <c r="AM159" s="358"/>
      <c r="AN159" s="358"/>
      <c r="AO159" s="358"/>
      <c r="AP159" s="359"/>
      <c r="AQ159" s="361"/>
      <c r="AR159" s="361"/>
      <c r="AS159" s="361"/>
      <c r="AT159" s="362"/>
    </row>
    <row r="160" spans="2:46" ht="17.25" customHeight="1">
      <c r="B160" s="372"/>
      <c r="C160" s="373"/>
      <c r="D160" s="374"/>
      <c r="E160" s="375"/>
      <c r="F160" s="375"/>
      <c r="G160" s="375"/>
      <c r="H160" s="375"/>
      <c r="I160" s="375"/>
      <c r="J160" s="375"/>
      <c r="K160" s="376"/>
      <c r="L160" s="374"/>
      <c r="M160" s="375"/>
      <c r="N160" s="375"/>
      <c r="O160" s="375"/>
      <c r="P160" s="375"/>
      <c r="Q160" s="375"/>
      <c r="R160" s="375"/>
      <c r="S160" s="376"/>
      <c r="T160" s="363"/>
      <c r="U160" s="364"/>
      <c r="V160" s="365"/>
      <c r="W160" s="377"/>
      <c r="X160" s="378"/>
      <c r="Y160" s="366"/>
      <c r="Z160" s="367"/>
      <c r="AA160" s="367"/>
      <c r="AB160" s="367"/>
      <c r="AC160" s="367"/>
      <c r="AD160" s="379" t="str">
        <f t="shared" si="15"/>
        <v/>
      </c>
      <c r="AE160" s="380"/>
      <c r="AF160" s="380"/>
      <c r="AG160" s="380"/>
      <c r="AH160" s="381"/>
      <c r="AI160" s="370"/>
      <c r="AJ160" s="370"/>
      <c r="AK160" s="370"/>
      <c r="AL160" s="357" t="str">
        <f t="shared" si="17"/>
        <v/>
      </c>
      <c r="AM160" s="358"/>
      <c r="AN160" s="358"/>
      <c r="AO160" s="358"/>
      <c r="AP160" s="359"/>
      <c r="AQ160" s="361"/>
      <c r="AR160" s="361"/>
      <c r="AS160" s="361"/>
      <c r="AT160" s="362"/>
    </row>
    <row r="161" spans="2:46" ht="17.25" customHeight="1">
      <c r="B161" s="372"/>
      <c r="C161" s="373"/>
      <c r="D161" s="374"/>
      <c r="E161" s="375"/>
      <c r="F161" s="375"/>
      <c r="G161" s="375"/>
      <c r="H161" s="375"/>
      <c r="I161" s="375"/>
      <c r="J161" s="375"/>
      <c r="K161" s="376"/>
      <c r="L161" s="374"/>
      <c r="M161" s="375"/>
      <c r="N161" s="375"/>
      <c r="O161" s="375"/>
      <c r="P161" s="375"/>
      <c r="Q161" s="375"/>
      <c r="R161" s="375"/>
      <c r="S161" s="376"/>
      <c r="T161" s="363"/>
      <c r="U161" s="364"/>
      <c r="V161" s="365"/>
      <c r="W161" s="377"/>
      <c r="X161" s="378"/>
      <c r="Y161" s="366"/>
      <c r="Z161" s="367"/>
      <c r="AA161" s="367"/>
      <c r="AB161" s="367"/>
      <c r="AC161" s="367"/>
      <c r="AD161" s="379" t="str">
        <f t="shared" si="15"/>
        <v/>
      </c>
      <c r="AE161" s="380"/>
      <c r="AF161" s="380"/>
      <c r="AG161" s="380"/>
      <c r="AH161" s="381"/>
      <c r="AI161" s="370"/>
      <c r="AJ161" s="370"/>
      <c r="AK161" s="370"/>
      <c r="AL161" s="357" t="str">
        <f t="shared" si="17"/>
        <v/>
      </c>
      <c r="AM161" s="358"/>
      <c r="AN161" s="358"/>
      <c r="AO161" s="358"/>
      <c r="AP161" s="359"/>
      <c r="AQ161" s="361"/>
      <c r="AR161" s="361"/>
      <c r="AS161" s="361"/>
      <c r="AT161" s="362"/>
    </row>
    <row r="162" spans="2:46" ht="17.25" customHeight="1">
      <c r="B162" s="372"/>
      <c r="C162" s="373"/>
      <c r="D162" s="374"/>
      <c r="E162" s="375"/>
      <c r="F162" s="375"/>
      <c r="G162" s="375"/>
      <c r="H162" s="375"/>
      <c r="I162" s="375"/>
      <c r="J162" s="375"/>
      <c r="K162" s="376"/>
      <c r="L162" s="374"/>
      <c r="M162" s="375"/>
      <c r="N162" s="375"/>
      <c r="O162" s="375"/>
      <c r="P162" s="375"/>
      <c r="Q162" s="375"/>
      <c r="R162" s="375"/>
      <c r="S162" s="376"/>
      <c r="T162" s="363"/>
      <c r="U162" s="364"/>
      <c r="V162" s="365"/>
      <c r="W162" s="377"/>
      <c r="X162" s="378"/>
      <c r="Y162" s="366"/>
      <c r="Z162" s="367"/>
      <c r="AA162" s="367"/>
      <c r="AB162" s="367"/>
      <c r="AC162" s="367"/>
      <c r="AD162" s="379" t="str">
        <f t="shared" si="15"/>
        <v/>
      </c>
      <c r="AE162" s="380"/>
      <c r="AF162" s="380"/>
      <c r="AG162" s="380"/>
      <c r="AH162" s="381"/>
      <c r="AI162" s="370"/>
      <c r="AJ162" s="370"/>
      <c r="AK162" s="370"/>
      <c r="AL162" s="357" t="str">
        <f t="shared" si="17"/>
        <v/>
      </c>
      <c r="AM162" s="358"/>
      <c r="AN162" s="358"/>
      <c r="AO162" s="358"/>
      <c r="AP162" s="359"/>
      <c r="AQ162" s="361"/>
      <c r="AR162" s="361"/>
      <c r="AS162" s="361"/>
      <c r="AT162" s="362"/>
    </row>
    <row r="163" spans="2:46" ht="17.25" customHeight="1">
      <c r="B163" s="372"/>
      <c r="C163" s="373"/>
      <c r="D163" s="374"/>
      <c r="E163" s="375"/>
      <c r="F163" s="375"/>
      <c r="G163" s="375"/>
      <c r="H163" s="375"/>
      <c r="I163" s="375"/>
      <c r="J163" s="375"/>
      <c r="K163" s="376"/>
      <c r="L163" s="374"/>
      <c r="M163" s="375"/>
      <c r="N163" s="375"/>
      <c r="O163" s="375"/>
      <c r="P163" s="375"/>
      <c r="Q163" s="375"/>
      <c r="R163" s="375"/>
      <c r="S163" s="376"/>
      <c r="T163" s="363"/>
      <c r="U163" s="364"/>
      <c r="V163" s="365"/>
      <c r="W163" s="377"/>
      <c r="X163" s="378"/>
      <c r="Y163" s="366"/>
      <c r="Z163" s="367"/>
      <c r="AA163" s="367"/>
      <c r="AB163" s="367"/>
      <c r="AC163" s="367"/>
      <c r="AD163" s="379" t="str">
        <f t="shared" si="15"/>
        <v/>
      </c>
      <c r="AE163" s="380"/>
      <c r="AF163" s="380"/>
      <c r="AG163" s="380"/>
      <c r="AH163" s="381"/>
      <c r="AI163" s="370"/>
      <c r="AJ163" s="370"/>
      <c r="AK163" s="370"/>
      <c r="AL163" s="357" t="str">
        <f t="shared" si="17"/>
        <v/>
      </c>
      <c r="AM163" s="358"/>
      <c r="AN163" s="358"/>
      <c r="AO163" s="358"/>
      <c r="AP163" s="359"/>
      <c r="AQ163" s="361"/>
      <c r="AR163" s="361"/>
      <c r="AS163" s="361"/>
      <c r="AT163" s="362"/>
    </row>
    <row r="164" spans="2:46" ht="17.25" customHeight="1">
      <c r="B164" s="372"/>
      <c r="C164" s="373"/>
      <c r="D164" s="374"/>
      <c r="E164" s="375"/>
      <c r="F164" s="375"/>
      <c r="G164" s="375"/>
      <c r="H164" s="375"/>
      <c r="I164" s="375"/>
      <c r="J164" s="375"/>
      <c r="K164" s="376"/>
      <c r="L164" s="374"/>
      <c r="M164" s="375"/>
      <c r="N164" s="375"/>
      <c r="O164" s="375"/>
      <c r="P164" s="375"/>
      <c r="Q164" s="375"/>
      <c r="R164" s="375"/>
      <c r="S164" s="376"/>
      <c r="T164" s="363"/>
      <c r="U164" s="364"/>
      <c r="V164" s="365"/>
      <c r="W164" s="377"/>
      <c r="X164" s="378"/>
      <c r="Y164" s="366"/>
      <c r="Z164" s="367"/>
      <c r="AA164" s="367"/>
      <c r="AB164" s="367"/>
      <c r="AC164" s="367"/>
      <c r="AD164" s="379" t="str">
        <f t="shared" si="15"/>
        <v/>
      </c>
      <c r="AE164" s="380"/>
      <c r="AF164" s="380"/>
      <c r="AG164" s="380"/>
      <c r="AH164" s="381"/>
      <c r="AI164" s="370"/>
      <c r="AJ164" s="370"/>
      <c r="AK164" s="370"/>
      <c r="AL164" s="357" t="str">
        <f t="shared" si="17"/>
        <v/>
      </c>
      <c r="AM164" s="358"/>
      <c r="AN164" s="358"/>
      <c r="AO164" s="358"/>
      <c r="AP164" s="359"/>
      <c r="AQ164" s="361"/>
      <c r="AR164" s="361"/>
      <c r="AS164" s="361"/>
      <c r="AT164" s="362"/>
    </row>
    <row r="165" spans="2:46" ht="17.25" customHeight="1">
      <c r="B165" s="372"/>
      <c r="C165" s="373"/>
      <c r="D165" s="374"/>
      <c r="E165" s="375"/>
      <c r="F165" s="375"/>
      <c r="G165" s="375"/>
      <c r="H165" s="375"/>
      <c r="I165" s="375"/>
      <c r="J165" s="375"/>
      <c r="K165" s="376"/>
      <c r="L165" s="374"/>
      <c r="M165" s="375"/>
      <c r="N165" s="375"/>
      <c r="O165" s="375"/>
      <c r="P165" s="375"/>
      <c r="Q165" s="375"/>
      <c r="R165" s="375"/>
      <c r="S165" s="376"/>
      <c r="T165" s="363"/>
      <c r="U165" s="364"/>
      <c r="V165" s="365"/>
      <c r="W165" s="377"/>
      <c r="X165" s="378"/>
      <c r="Y165" s="366"/>
      <c r="Z165" s="367"/>
      <c r="AA165" s="367"/>
      <c r="AB165" s="367"/>
      <c r="AC165" s="367"/>
      <c r="AD165" s="379" t="str">
        <f t="shared" si="15"/>
        <v/>
      </c>
      <c r="AE165" s="380"/>
      <c r="AF165" s="380"/>
      <c r="AG165" s="380"/>
      <c r="AH165" s="381"/>
      <c r="AI165" s="370"/>
      <c r="AJ165" s="370"/>
      <c r="AK165" s="370"/>
      <c r="AL165" s="357" t="str">
        <f t="shared" si="17"/>
        <v/>
      </c>
      <c r="AM165" s="358"/>
      <c r="AN165" s="358"/>
      <c r="AO165" s="358"/>
      <c r="AP165" s="359"/>
      <c r="AQ165" s="361"/>
      <c r="AR165" s="361"/>
      <c r="AS165" s="361"/>
      <c r="AT165" s="362"/>
    </row>
    <row r="166" spans="2:46" ht="17.25" customHeight="1">
      <c r="B166" s="372"/>
      <c r="C166" s="373"/>
      <c r="D166" s="374"/>
      <c r="E166" s="375"/>
      <c r="F166" s="375"/>
      <c r="G166" s="375"/>
      <c r="H166" s="375"/>
      <c r="I166" s="375"/>
      <c r="J166" s="375"/>
      <c r="K166" s="376"/>
      <c r="L166" s="374"/>
      <c r="M166" s="375"/>
      <c r="N166" s="375"/>
      <c r="O166" s="375"/>
      <c r="P166" s="375"/>
      <c r="Q166" s="375"/>
      <c r="R166" s="375"/>
      <c r="S166" s="376"/>
      <c r="T166" s="363"/>
      <c r="U166" s="364"/>
      <c r="V166" s="365"/>
      <c r="W166" s="377"/>
      <c r="X166" s="378"/>
      <c r="Y166" s="366"/>
      <c r="Z166" s="367"/>
      <c r="AA166" s="367"/>
      <c r="AB166" s="367"/>
      <c r="AC166" s="367"/>
      <c r="AD166" s="379" t="str">
        <f t="shared" si="15"/>
        <v/>
      </c>
      <c r="AE166" s="380"/>
      <c r="AF166" s="380"/>
      <c r="AG166" s="380"/>
      <c r="AH166" s="381"/>
      <c r="AI166" s="370"/>
      <c r="AJ166" s="370"/>
      <c r="AK166" s="370"/>
      <c r="AL166" s="357" t="str">
        <f t="shared" si="17"/>
        <v/>
      </c>
      <c r="AM166" s="358"/>
      <c r="AN166" s="358"/>
      <c r="AO166" s="358"/>
      <c r="AP166" s="359"/>
      <c r="AQ166" s="361"/>
      <c r="AR166" s="361"/>
      <c r="AS166" s="361"/>
      <c r="AT166" s="362"/>
    </row>
    <row r="167" spans="2:46" ht="17.25" customHeight="1">
      <c r="B167" s="372"/>
      <c r="C167" s="373"/>
      <c r="D167" s="374"/>
      <c r="E167" s="375"/>
      <c r="F167" s="375"/>
      <c r="G167" s="375"/>
      <c r="H167" s="375"/>
      <c r="I167" s="375"/>
      <c r="J167" s="375"/>
      <c r="K167" s="376"/>
      <c r="L167" s="374"/>
      <c r="M167" s="375"/>
      <c r="N167" s="375"/>
      <c r="O167" s="375"/>
      <c r="P167" s="375"/>
      <c r="Q167" s="375"/>
      <c r="R167" s="375"/>
      <c r="S167" s="376"/>
      <c r="T167" s="363"/>
      <c r="U167" s="364"/>
      <c r="V167" s="365"/>
      <c r="W167" s="377"/>
      <c r="X167" s="378"/>
      <c r="Y167" s="366"/>
      <c r="Z167" s="367"/>
      <c r="AA167" s="367"/>
      <c r="AB167" s="367"/>
      <c r="AC167" s="367"/>
      <c r="AD167" s="379" t="str">
        <f t="shared" si="15"/>
        <v/>
      </c>
      <c r="AE167" s="380"/>
      <c r="AF167" s="380"/>
      <c r="AG167" s="380"/>
      <c r="AH167" s="381"/>
      <c r="AI167" s="370"/>
      <c r="AJ167" s="370"/>
      <c r="AK167" s="370"/>
      <c r="AL167" s="357" t="str">
        <f t="shared" si="17"/>
        <v/>
      </c>
      <c r="AM167" s="358"/>
      <c r="AN167" s="358"/>
      <c r="AO167" s="358"/>
      <c r="AP167" s="359"/>
      <c r="AQ167" s="361"/>
      <c r="AR167" s="361"/>
      <c r="AS167" s="361"/>
      <c r="AT167" s="362"/>
    </row>
    <row r="168" spans="2:46" ht="17.25" customHeight="1">
      <c r="B168" s="372"/>
      <c r="C168" s="373"/>
      <c r="D168" s="374"/>
      <c r="E168" s="375"/>
      <c r="F168" s="375"/>
      <c r="G168" s="375"/>
      <c r="H168" s="375"/>
      <c r="I168" s="375"/>
      <c r="J168" s="375"/>
      <c r="K168" s="376"/>
      <c r="L168" s="374"/>
      <c r="M168" s="375"/>
      <c r="N168" s="375"/>
      <c r="O168" s="375"/>
      <c r="P168" s="375"/>
      <c r="Q168" s="375"/>
      <c r="R168" s="375"/>
      <c r="S168" s="376"/>
      <c r="T168" s="363"/>
      <c r="U168" s="364"/>
      <c r="V168" s="365"/>
      <c r="W168" s="377"/>
      <c r="X168" s="378"/>
      <c r="Y168" s="366"/>
      <c r="Z168" s="367"/>
      <c r="AA168" s="367"/>
      <c r="AB168" s="367"/>
      <c r="AC168" s="367"/>
      <c r="AD168" s="379" t="str">
        <f t="shared" si="15"/>
        <v/>
      </c>
      <c r="AE168" s="380"/>
      <c r="AF168" s="380"/>
      <c r="AG168" s="380"/>
      <c r="AH168" s="381"/>
      <c r="AI168" s="370"/>
      <c r="AJ168" s="370"/>
      <c r="AK168" s="370"/>
      <c r="AL168" s="357" t="str">
        <f t="shared" si="17"/>
        <v/>
      </c>
      <c r="AM168" s="358"/>
      <c r="AN168" s="358"/>
      <c r="AO168" s="358"/>
      <c r="AP168" s="359"/>
      <c r="AQ168" s="361"/>
      <c r="AR168" s="361"/>
      <c r="AS168" s="361"/>
      <c r="AT168" s="362"/>
    </row>
    <row r="169" spans="2:46" ht="17.25" customHeight="1">
      <c r="B169" s="372"/>
      <c r="C169" s="373"/>
      <c r="D169" s="374"/>
      <c r="E169" s="375"/>
      <c r="F169" s="375"/>
      <c r="G169" s="375"/>
      <c r="H169" s="375"/>
      <c r="I169" s="375"/>
      <c r="J169" s="375"/>
      <c r="K169" s="376"/>
      <c r="L169" s="374"/>
      <c r="M169" s="375"/>
      <c r="N169" s="375"/>
      <c r="O169" s="375"/>
      <c r="P169" s="375"/>
      <c r="Q169" s="375"/>
      <c r="R169" s="375"/>
      <c r="S169" s="376"/>
      <c r="T169" s="363"/>
      <c r="U169" s="364"/>
      <c r="V169" s="365"/>
      <c r="W169" s="377"/>
      <c r="X169" s="378"/>
      <c r="Y169" s="366"/>
      <c r="Z169" s="367"/>
      <c r="AA169" s="367"/>
      <c r="AB169" s="367"/>
      <c r="AC169" s="367"/>
      <c r="AD169" s="379" t="str">
        <f t="shared" si="15"/>
        <v/>
      </c>
      <c r="AE169" s="380"/>
      <c r="AF169" s="380"/>
      <c r="AG169" s="380"/>
      <c r="AH169" s="381"/>
      <c r="AI169" s="370"/>
      <c r="AJ169" s="370"/>
      <c r="AK169" s="370"/>
      <c r="AL169" s="357" t="str">
        <f t="shared" si="17"/>
        <v/>
      </c>
      <c r="AM169" s="358"/>
      <c r="AN169" s="358"/>
      <c r="AO169" s="358"/>
      <c r="AP169" s="359"/>
      <c r="AQ169" s="361"/>
      <c r="AR169" s="361"/>
      <c r="AS169" s="361"/>
      <c r="AT169" s="362"/>
    </row>
    <row r="170" spans="2:46" ht="17.25" customHeight="1">
      <c r="B170" s="372"/>
      <c r="C170" s="373"/>
      <c r="D170" s="374"/>
      <c r="E170" s="375"/>
      <c r="F170" s="375"/>
      <c r="G170" s="375"/>
      <c r="H170" s="375"/>
      <c r="I170" s="375"/>
      <c r="J170" s="375"/>
      <c r="K170" s="376"/>
      <c r="L170" s="374"/>
      <c r="M170" s="375"/>
      <c r="N170" s="375"/>
      <c r="O170" s="375"/>
      <c r="P170" s="375"/>
      <c r="Q170" s="375"/>
      <c r="R170" s="375"/>
      <c r="S170" s="376"/>
      <c r="T170" s="363"/>
      <c r="U170" s="364"/>
      <c r="V170" s="365"/>
      <c r="W170" s="377"/>
      <c r="X170" s="378"/>
      <c r="Y170" s="366"/>
      <c r="Z170" s="367"/>
      <c r="AA170" s="367"/>
      <c r="AB170" s="367"/>
      <c r="AC170" s="367"/>
      <c r="AD170" s="379" t="str">
        <f t="shared" si="15"/>
        <v/>
      </c>
      <c r="AE170" s="380"/>
      <c r="AF170" s="380"/>
      <c r="AG170" s="380"/>
      <c r="AH170" s="381"/>
      <c r="AI170" s="370"/>
      <c r="AJ170" s="370"/>
      <c r="AK170" s="370"/>
      <c r="AL170" s="357" t="str">
        <f t="shared" si="17"/>
        <v/>
      </c>
      <c r="AM170" s="358"/>
      <c r="AN170" s="358"/>
      <c r="AO170" s="358"/>
      <c r="AP170" s="359"/>
      <c r="AQ170" s="361"/>
      <c r="AR170" s="361"/>
      <c r="AS170" s="361"/>
      <c r="AT170" s="362"/>
    </row>
    <row r="171" spans="2:46" ht="17.25" customHeight="1">
      <c r="B171" s="372"/>
      <c r="C171" s="373"/>
      <c r="D171" s="374"/>
      <c r="E171" s="375"/>
      <c r="F171" s="375"/>
      <c r="G171" s="375"/>
      <c r="H171" s="375"/>
      <c r="I171" s="375"/>
      <c r="J171" s="375"/>
      <c r="K171" s="376"/>
      <c r="L171" s="374"/>
      <c r="M171" s="375"/>
      <c r="N171" s="375"/>
      <c r="O171" s="375"/>
      <c r="P171" s="375"/>
      <c r="Q171" s="375"/>
      <c r="R171" s="375"/>
      <c r="S171" s="376"/>
      <c r="T171" s="363"/>
      <c r="U171" s="364"/>
      <c r="V171" s="365"/>
      <c r="W171" s="377"/>
      <c r="X171" s="378"/>
      <c r="Y171" s="366"/>
      <c r="Z171" s="367"/>
      <c r="AA171" s="367"/>
      <c r="AB171" s="367"/>
      <c r="AC171" s="367"/>
      <c r="AD171" s="379" t="str">
        <f t="shared" si="15"/>
        <v/>
      </c>
      <c r="AE171" s="380"/>
      <c r="AF171" s="380"/>
      <c r="AG171" s="380"/>
      <c r="AH171" s="381"/>
      <c r="AI171" s="370"/>
      <c r="AJ171" s="370"/>
      <c r="AK171" s="370"/>
      <c r="AL171" s="357" t="str">
        <f t="shared" si="17"/>
        <v/>
      </c>
      <c r="AM171" s="358"/>
      <c r="AN171" s="358"/>
      <c r="AO171" s="358"/>
      <c r="AP171" s="359"/>
      <c r="AQ171" s="361"/>
      <c r="AR171" s="361"/>
      <c r="AS171" s="361"/>
      <c r="AT171" s="362"/>
    </row>
    <row r="172" spans="2:46" ht="17.25" customHeight="1">
      <c r="B172" s="372"/>
      <c r="C172" s="373"/>
      <c r="D172" s="374"/>
      <c r="E172" s="375"/>
      <c r="F172" s="375"/>
      <c r="G172" s="375"/>
      <c r="H172" s="375"/>
      <c r="I172" s="375"/>
      <c r="J172" s="375"/>
      <c r="K172" s="376"/>
      <c r="L172" s="374"/>
      <c r="M172" s="375"/>
      <c r="N172" s="375"/>
      <c r="O172" s="375"/>
      <c r="P172" s="375"/>
      <c r="Q172" s="375"/>
      <c r="R172" s="375"/>
      <c r="S172" s="376"/>
      <c r="T172" s="363"/>
      <c r="U172" s="364"/>
      <c r="V172" s="365"/>
      <c r="W172" s="377"/>
      <c r="X172" s="378"/>
      <c r="Y172" s="366"/>
      <c r="Z172" s="367"/>
      <c r="AA172" s="367"/>
      <c r="AB172" s="367"/>
      <c r="AC172" s="367"/>
      <c r="AD172" s="379" t="str">
        <f t="shared" si="15"/>
        <v/>
      </c>
      <c r="AE172" s="380"/>
      <c r="AF172" s="380"/>
      <c r="AG172" s="380"/>
      <c r="AH172" s="381"/>
      <c r="AI172" s="370"/>
      <c r="AJ172" s="370"/>
      <c r="AK172" s="370"/>
      <c r="AL172" s="357" t="str">
        <f t="shared" si="17"/>
        <v/>
      </c>
      <c r="AM172" s="358"/>
      <c r="AN172" s="358"/>
      <c r="AO172" s="358"/>
      <c r="AP172" s="359"/>
      <c r="AQ172" s="361"/>
      <c r="AR172" s="361"/>
      <c r="AS172" s="361"/>
      <c r="AT172" s="362"/>
    </row>
    <row r="173" spans="2:46" ht="17.25" customHeight="1">
      <c r="B173" s="372"/>
      <c r="C173" s="373"/>
      <c r="D173" s="374"/>
      <c r="E173" s="375"/>
      <c r="F173" s="375"/>
      <c r="G173" s="375"/>
      <c r="H173" s="375"/>
      <c r="I173" s="375"/>
      <c r="J173" s="375"/>
      <c r="K173" s="376"/>
      <c r="L173" s="374"/>
      <c r="M173" s="375"/>
      <c r="N173" s="375"/>
      <c r="O173" s="375"/>
      <c r="P173" s="375"/>
      <c r="Q173" s="375"/>
      <c r="R173" s="375"/>
      <c r="S173" s="376"/>
      <c r="T173" s="363"/>
      <c r="U173" s="364"/>
      <c r="V173" s="365"/>
      <c r="W173" s="377"/>
      <c r="X173" s="378"/>
      <c r="Y173" s="366"/>
      <c r="Z173" s="367"/>
      <c r="AA173" s="367"/>
      <c r="AB173" s="367"/>
      <c r="AC173" s="367"/>
      <c r="AD173" s="379" t="str">
        <f t="shared" si="15"/>
        <v/>
      </c>
      <c r="AE173" s="380"/>
      <c r="AF173" s="380"/>
      <c r="AG173" s="380"/>
      <c r="AH173" s="381"/>
      <c r="AI173" s="370"/>
      <c r="AJ173" s="370"/>
      <c r="AK173" s="370"/>
      <c r="AL173" s="357" t="str">
        <f t="shared" si="17"/>
        <v/>
      </c>
      <c r="AM173" s="358"/>
      <c r="AN173" s="358"/>
      <c r="AO173" s="358"/>
      <c r="AP173" s="359"/>
      <c r="AQ173" s="361"/>
      <c r="AR173" s="361"/>
      <c r="AS173" s="361"/>
      <c r="AT173" s="362"/>
    </row>
    <row r="174" spans="2:46" ht="17.25" customHeight="1">
      <c r="B174" s="372"/>
      <c r="C174" s="373"/>
      <c r="D174" s="374"/>
      <c r="E174" s="375"/>
      <c r="F174" s="375"/>
      <c r="G174" s="375"/>
      <c r="H174" s="375"/>
      <c r="I174" s="375"/>
      <c r="J174" s="375"/>
      <c r="K174" s="376"/>
      <c r="L174" s="374"/>
      <c r="M174" s="375"/>
      <c r="N174" s="375"/>
      <c r="O174" s="375"/>
      <c r="P174" s="375"/>
      <c r="Q174" s="375"/>
      <c r="R174" s="375"/>
      <c r="S174" s="376"/>
      <c r="T174" s="363"/>
      <c r="U174" s="364"/>
      <c r="V174" s="365"/>
      <c r="W174" s="377"/>
      <c r="X174" s="378"/>
      <c r="Y174" s="366"/>
      <c r="Z174" s="367"/>
      <c r="AA174" s="367"/>
      <c r="AB174" s="367"/>
      <c r="AC174" s="367"/>
      <c r="AD174" s="379" t="str">
        <f t="shared" si="15"/>
        <v/>
      </c>
      <c r="AE174" s="380"/>
      <c r="AF174" s="380"/>
      <c r="AG174" s="380"/>
      <c r="AH174" s="381"/>
      <c r="AI174" s="370"/>
      <c r="AJ174" s="370"/>
      <c r="AK174" s="370"/>
      <c r="AL174" s="357" t="str">
        <f t="shared" si="17"/>
        <v/>
      </c>
      <c r="AM174" s="358"/>
      <c r="AN174" s="358"/>
      <c r="AO174" s="358"/>
      <c r="AP174" s="359"/>
      <c r="AQ174" s="361"/>
      <c r="AR174" s="361"/>
      <c r="AS174" s="361"/>
      <c r="AT174" s="362"/>
    </row>
    <row r="175" spans="2:46" ht="17.25" customHeight="1">
      <c r="B175" s="372"/>
      <c r="C175" s="373"/>
      <c r="D175" s="374"/>
      <c r="E175" s="375"/>
      <c r="F175" s="375"/>
      <c r="G175" s="375"/>
      <c r="H175" s="375"/>
      <c r="I175" s="375"/>
      <c r="J175" s="375"/>
      <c r="K175" s="376"/>
      <c r="L175" s="374"/>
      <c r="M175" s="375"/>
      <c r="N175" s="375"/>
      <c r="O175" s="375"/>
      <c r="P175" s="375"/>
      <c r="Q175" s="375"/>
      <c r="R175" s="375"/>
      <c r="S175" s="376"/>
      <c r="T175" s="363"/>
      <c r="U175" s="364"/>
      <c r="V175" s="365"/>
      <c r="W175" s="377"/>
      <c r="X175" s="378"/>
      <c r="Y175" s="366"/>
      <c r="Z175" s="367"/>
      <c r="AA175" s="367"/>
      <c r="AB175" s="367"/>
      <c r="AC175" s="367"/>
      <c r="AD175" s="379" t="str">
        <f t="shared" si="15"/>
        <v/>
      </c>
      <c r="AE175" s="380"/>
      <c r="AF175" s="380"/>
      <c r="AG175" s="380"/>
      <c r="AH175" s="381"/>
      <c r="AI175" s="370"/>
      <c r="AJ175" s="370"/>
      <c r="AK175" s="370"/>
      <c r="AL175" s="357" t="str">
        <f t="shared" si="17"/>
        <v/>
      </c>
      <c r="AM175" s="358"/>
      <c r="AN175" s="358"/>
      <c r="AO175" s="358"/>
      <c r="AP175" s="359"/>
      <c r="AQ175" s="361"/>
      <c r="AR175" s="361"/>
      <c r="AS175" s="361"/>
      <c r="AT175" s="362"/>
    </row>
    <row r="176" spans="2:46" ht="17.25" customHeight="1">
      <c r="B176" s="372"/>
      <c r="C176" s="373"/>
      <c r="D176" s="374"/>
      <c r="E176" s="375"/>
      <c r="F176" s="375"/>
      <c r="G176" s="375"/>
      <c r="H176" s="375"/>
      <c r="I176" s="375"/>
      <c r="J176" s="375"/>
      <c r="K176" s="376"/>
      <c r="L176" s="374"/>
      <c r="M176" s="375"/>
      <c r="N176" s="375"/>
      <c r="O176" s="375"/>
      <c r="P176" s="375"/>
      <c r="Q176" s="375"/>
      <c r="R176" s="375"/>
      <c r="S176" s="376"/>
      <c r="T176" s="363"/>
      <c r="U176" s="364"/>
      <c r="V176" s="365"/>
      <c r="W176" s="377"/>
      <c r="X176" s="378"/>
      <c r="Y176" s="366"/>
      <c r="Z176" s="367"/>
      <c r="AA176" s="367"/>
      <c r="AB176" s="367"/>
      <c r="AC176" s="367"/>
      <c r="AD176" s="379" t="str">
        <f t="shared" si="15"/>
        <v/>
      </c>
      <c r="AE176" s="380"/>
      <c r="AF176" s="380"/>
      <c r="AG176" s="380"/>
      <c r="AH176" s="381"/>
      <c r="AI176" s="370"/>
      <c r="AJ176" s="370"/>
      <c r="AK176" s="370"/>
      <c r="AL176" s="357" t="str">
        <f t="shared" si="17"/>
        <v/>
      </c>
      <c r="AM176" s="358"/>
      <c r="AN176" s="358"/>
      <c r="AO176" s="358"/>
      <c r="AP176" s="359"/>
      <c r="AQ176" s="361"/>
      <c r="AR176" s="361"/>
      <c r="AS176" s="361"/>
      <c r="AT176" s="362"/>
    </row>
    <row r="177" spans="2:46" ht="17.25" customHeight="1">
      <c r="B177" s="372"/>
      <c r="C177" s="373"/>
      <c r="D177" s="374"/>
      <c r="E177" s="375"/>
      <c r="F177" s="375"/>
      <c r="G177" s="375"/>
      <c r="H177" s="375"/>
      <c r="I177" s="375"/>
      <c r="J177" s="375"/>
      <c r="K177" s="376"/>
      <c r="L177" s="374"/>
      <c r="M177" s="375"/>
      <c r="N177" s="375"/>
      <c r="O177" s="375"/>
      <c r="P177" s="375"/>
      <c r="Q177" s="375"/>
      <c r="R177" s="375"/>
      <c r="S177" s="376"/>
      <c r="T177" s="363"/>
      <c r="U177" s="364"/>
      <c r="V177" s="365"/>
      <c r="W177" s="377"/>
      <c r="X177" s="378"/>
      <c r="Y177" s="366"/>
      <c r="Z177" s="367"/>
      <c r="AA177" s="367"/>
      <c r="AB177" s="367"/>
      <c r="AC177" s="367"/>
      <c r="AD177" s="379" t="str">
        <f t="shared" si="15"/>
        <v/>
      </c>
      <c r="AE177" s="380"/>
      <c r="AF177" s="380"/>
      <c r="AG177" s="380"/>
      <c r="AH177" s="381"/>
      <c r="AI177" s="370"/>
      <c r="AJ177" s="370"/>
      <c r="AK177" s="370"/>
      <c r="AL177" s="357" t="str">
        <f t="shared" si="17"/>
        <v/>
      </c>
      <c r="AM177" s="358"/>
      <c r="AN177" s="358"/>
      <c r="AO177" s="358"/>
      <c r="AP177" s="359"/>
      <c r="AQ177" s="361"/>
      <c r="AR177" s="361"/>
      <c r="AS177" s="361"/>
      <c r="AT177" s="362"/>
    </row>
    <row r="178" spans="2:46" ht="17.25" customHeight="1">
      <c r="B178" s="372"/>
      <c r="C178" s="373"/>
      <c r="D178" s="374"/>
      <c r="E178" s="375"/>
      <c r="F178" s="375"/>
      <c r="G178" s="375"/>
      <c r="H178" s="375"/>
      <c r="I178" s="375"/>
      <c r="J178" s="375"/>
      <c r="K178" s="376"/>
      <c r="L178" s="374"/>
      <c r="M178" s="375"/>
      <c r="N178" s="375"/>
      <c r="O178" s="375"/>
      <c r="P178" s="375"/>
      <c r="Q178" s="375"/>
      <c r="R178" s="375"/>
      <c r="S178" s="376"/>
      <c r="T178" s="363"/>
      <c r="U178" s="364"/>
      <c r="V178" s="365"/>
      <c r="W178" s="377"/>
      <c r="X178" s="378"/>
      <c r="Y178" s="366"/>
      <c r="Z178" s="367"/>
      <c r="AA178" s="367"/>
      <c r="AB178" s="367"/>
      <c r="AC178" s="367"/>
      <c r="AD178" s="379" t="str">
        <f t="shared" si="15"/>
        <v/>
      </c>
      <c r="AE178" s="380"/>
      <c r="AF178" s="380"/>
      <c r="AG178" s="380"/>
      <c r="AH178" s="381"/>
      <c r="AI178" s="370"/>
      <c r="AJ178" s="370"/>
      <c r="AK178" s="370"/>
      <c r="AL178" s="357" t="str">
        <f t="shared" si="17"/>
        <v/>
      </c>
      <c r="AM178" s="358"/>
      <c r="AN178" s="358"/>
      <c r="AO178" s="358"/>
      <c r="AP178" s="359"/>
      <c r="AQ178" s="361"/>
      <c r="AR178" s="361"/>
      <c r="AS178" s="361"/>
      <c r="AT178" s="362"/>
    </row>
    <row r="179" spans="2:46" ht="17.25" customHeight="1">
      <c r="B179" s="372"/>
      <c r="C179" s="373"/>
      <c r="D179" s="374"/>
      <c r="E179" s="375"/>
      <c r="F179" s="375"/>
      <c r="G179" s="375"/>
      <c r="H179" s="375"/>
      <c r="I179" s="375"/>
      <c r="J179" s="375"/>
      <c r="K179" s="376"/>
      <c r="L179" s="374"/>
      <c r="M179" s="375"/>
      <c r="N179" s="375"/>
      <c r="O179" s="375"/>
      <c r="P179" s="375"/>
      <c r="Q179" s="375"/>
      <c r="R179" s="375"/>
      <c r="S179" s="376"/>
      <c r="T179" s="363"/>
      <c r="U179" s="364"/>
      <c r="V179" s="365"/>
      <c r="W179" s="377"/>
      <c r="X179" s="378"/>
      <c r="Y179" s="366"/>
      <c r="Z179" s="367"/>
      <c r="AA179" s="367"/>
      <c r="AB179" s="367"/>
      <c r="AC179" s="367"/>
      <c r="AD179" s="379" t="str">
        <f t="shared" si="15"/>
        <v/>
      </c>
      <c r="AE179" s="380"/>
      <c r="AF179" s="380"/>
      <c r="AG179" s="380"/>
      <c r="AH179" s="381"/>
      <c r="AI179" s="370"/>
      <c r="AJ179" s="370"/>
      <c r="AK179" s="370"/>
      <c r="AL179" s="357" t="str">
        <f t="shared" si="17"/>
        <v/>
      </c>
      <c r="AM179" s="358"/>
      <c r="AN179" s="358"/>
      <c r="AO179" s="358"/>
      <c r="AP179" s="359"/>
      <c r="AQ179" s="361"/>
      <c r="AR179" s="361"/>
      <c r="AS179" s="361"/>
      <c r="AT179" s="362"/>
    </row>
    <row r="180" spans="2:46" ht="17.25" customHeight="1">
      <c r="B180" s="372"/>
      <c r="C180" s="373"/>
      <c r="D180" s="374"/>
      <c r="E180" s="375"/>
      <c r="F180" s="375"/>
      <c r="G180" s="375"/>
      <c r="H180" s="375"/>
      <c r="I180" s="375"/>
      <c r="J180" s="375"/>
      <c r="K180" s="376"/>
      <c r="L180" s="374"/>
      <c r="M180" s="375"/>
      <c r="N180" s="375"/>
      <c r="O180" s="375"/>
      <c r="P180" s="375"/>
      <c r="Q180" s="375"/>
      <c r="R180" s="375"/>
      <c r="S180" s="376"/>
      <c r="T180" s="363"/>
      <c r="U180" s="364"/>
      <c r="V180" s="365"/>
      <c r="W180" s="377"/>
      <c r="X180" s="378"/>
      <c r="Y180" s="366"/>
      <c r="Z180" s="367"/>
      <c r="AA180" s="367"/>
      <c r="AB180" s="367"/>
      <c r="AC180" s="367"/>
      <c r="AD180" s="379" t="str">
        <f t="shared" si="15"/>
        <v/>
      </c>
      <c r="AE180" s="380"/>
      <c r="AF180" s="380"/>
      <c r="AG180" s="380"/>
      <c r="AH180" s="381"/>
      <c r="AI180" s="370"/>
      <c r="AJ180" s="370"/>
      <c r="AK180" s="370"/>
      <c r="AL180" s="357" t="str">
        <f t="shared" si="17"/>
        <v/>
      </c>
      <c r="AM180" s="358"/>
      <c r="AN180" s="358"/>
      <c r="AO180" s="358"/>
      <c r="AP180" s="359"/>
      <c r="AQ180" s="361"/>
      <c r="AR180" s="361"/>
      <c r="AS180" s="361"/>
      <c r="AT180" s="362"/>
    </row>
    <row r="181" spans="2:46" ht="17.25" customHeight="1">
      <c r="B181" s="382"/>
      <c r="C181" s="383"/>
      <c r="D181" s="384"/>
      <c r="E181" s="385"/>
      <c r="F181" s="385"/>
      <c r="G181" s="385"/>
      <c r="H181" s="385"/>
      <c r="I181" s="385"/>
      <c r="J181" s="385"/>
      <c r="K181" s="386"/>
      <c r="L181" s="384"/>
      <c r="M181" s="385"/>
      <c r="N181" s="385"/>
      <c r="O181" s="385"/>
      <c r="P181" s="385"/>
      <c r="Q181" s="385"/>
      <c r="R181" s="385"/>
      <c r="S181" s="386"/>
      <c r="T181" s="387"/>
      <c r="U181" s="388"/>
      <c r="V181" s="389"/>
      <c r="W181" s="448"/>
      <c r="X181" s="449"/>
      <c r="Y181" s="390"/>
      <c r="Z181" s="391"/>
      <c r="AA181" s="391"/>
      <c r="AB181" s="391"/>
      <c r="AC181" s="391"/>
      <c r="AD181" s="479" t="str">
        <f t="shared" si="15"/>
        <v/>
      </c>
      <c r="AE181" s="480"/>
      <c r="AF181" s="480"/>
      <c r="AG181" s="480"/>
      <c r="AH181" s="481"/>
      <c r="AI181" s="394"/>
      <c r="AJ181" s="394"/>
      <c r="AK181" s="394"/>
      <c r="AL181" s="475" t="str">
        <f t="shared" ref="AL181" si="18">IF(D181="","",IF(AI181="",ROUNDDOWN(T181*Y181,0),ROUNDDOWN(AD181*AI181,0)))</f>
        <v/>
      </c>
      <c r="AM181" s="476"/>
      <c r="AN181" s="476"/>
      <c r="AO181" s="476"/>
      <c r="AP181" s="477"/>
      <c r="AQ181" s="436"/>
      <c r="AR181" s="436"/>
      <c r="AS181" s="436"/>
      <c r="AT181" s="437"/>
    </row>
    <row r="182" spans="2:46" ht="12.95" customHeight="1">
      <c r="AK182" s="468" t="s">
        <v>54</v>
      </c>
      <c r="AL182" s="468"/>
      <c r="AM182" s="468"/>
      <c r="AN182" s="468"/>
      <c r="AO182" s="468"/>
      <c r="AP182" s="468"/>
      <c r="AQ182" s="468" t="str">
        <f>AQ$42</f>
        <v>oois241211</v>
      </c>
      <c r="AR182" s="468"/>
      <c r="AS182" s="468"/>
      <c r="AT182" s="468"/>
    </row>
  </sheetData>
  <sheetProtection algorithmName="SHA-512" hashValue="z89gGTiwlPXLvAFSD66xpqtRGqqMoSsPBpdBbPogrpZ3YEea2FrvB/wifjv8X2wQv/puNDyHur14QZBm6ZksxA==" saltValue="gp5/4jOA1ldHpAvg1q5Kkg==" spinCount="100000" sheet="1" objects="1" scenarios="1"/>
  <mergeCells count="1565">
    <mergeCell ref="AD180:AH180"/>
    <mergeCell ref="AI180:AK180"/>
    <mergeCell ref="AL180:AP180"/>
    <mergeCell ref="L181:S181"/>
    <mergeCell ref="T181:V181"/>
    <mergeCell ref="W181:X181"/>
    <mergeCell ref="Y181:AC181"/>
    <mergeCell ref="AD181:AH181"/>
    <mergeCell ref="AI181:AK181"/>
    <mergeCell ref="AL181:AP181"/>
    <mergeCell ref="AL178:AP178"/>
    <mergeCell ref="L179:S179"/>
    <mergeCell ref="T179:V179"/>
    <mergeCell ref="W179:X179"/>
    <mergeCell ref="Y179:AC179"/>
    <mergeCell ref="AD179:AH179"/>
    <mergeCell ref="AI179:AK179"/>
    <mergeCell ref="AL179:AP179"/>
    <mergeCell ref="L178:S178"/>
    <mergeCell ref="T178:V178"/>
    <mergeCell ref="W178:X178"/>
    <mergeCell ref="Y178:AC178"/>
    <mergeCell ref="AD178:AH178"/>
    <mergeCell ref="AI178:AK178"/>
    <mergeCell ref="AL176:AP176"/>
    <mergeCell ref="L177:S177"/>
    <mergeCell ref="T177:V177"/>
    <mergeCell ref="W177:X177"/>
    <mergeCell ref="Y177:AC177"/>
    <mergeCell ref="AD177:AH177"/>
    <mergeCell ref="AI177:AK177"/>
    <mergeCell ref="AL177:AP177"/>
    <mergeCell ref="L176:S176"/>
    <mergeCell ref="T176:V176"/>
    <mergeCell ref="W176:X176"/>
    <mergeCell ref="Y176:AC176"/>
    <mergeCell ref="AD176:AH176"/>
    <mergeCell ref="AI176:AK176"/>
    <mergeCell ref="AL174:AP174"/>
    <mergeCell ref="L175:S175"/>
    <mergeCell ref="T175:V175"/>
    <mergeCell ref="W175:X175"/>
    <mergeCell ref="Y175:AC175"/>
    <mergeCell ref="AD175:AH175"/>
    <mergeCell ref="AI175:AK175"/>
    <mergeCell ref="AL175:AP175"/>
    <mergeCell ref="L174:S174"/>
    <mergeCell ref="T174:V174"/>
    <mergeCell ref="W174:X174"/>
    <mergeCell ref="Y174:AC174"/>
    <mergeCell ref="AD174:AH174"/>
    <mergeCell ref="AI174:AK174"/>
    <mergeCell ref="AL172:AP172"/>
    <mergeCell ref="L173:S173"/>
    <mergeCell ref="T173:V173"/>
    <mergeCell ref="W173:X173"/>
    <mergeCell ref="Y173:AC173"/>
    <mergeCell ref="AD173:AH173"/>
    <mergeCell ref="AI173:AK173"/>
    <mergeCell ref="AL173:AP173"/>
    <mergeCell ref="L172:S172"/>
    <mergeCell ref="T172:V172"/>
    <mergeCell ref="W172:X172"/>
    <mergeCell ref="Y172:AC172"/>
    <mergeCell ref="AD172:AH172"/>
    <mergeCell ref="AI172:AK172"/>
    <mergeCell ref="AD170:AH170"/>
    <mergeCell ref="AI170:AK170"/>
    <mergeCell ref="AL170:AP170"/>
    <mergeCell ref="L171:S171"/>
    <mergeCell ref="T171:V171"/>
    <mergeCell ref="W171:X171"/>
    <mergeCell ref="Y171:AC171"/>
    <mergeCell ref="AD171:AH171"/>
    <mergeCell ref="AI171:AK171"/>
    <mergeCell ref="AL171:AP171"/>
    <mergeCell ref="D168:K168"/>
    <mergeCell ref="L168:S168"/>
    <mergeCell ref="T168:V168"/>
    <mergeCell ref="W168:X168"/>
    <mergeCell ref="Y168:AC168"/>
    <mergeCell ref="AD168:AH168"/>
    <mergeCell ref="AL166:AP166"/>
    <mergeCell ref="L167:S167"/>
    <mergeCell ref="T167:V167"/>
    <mergeCell ref="W167:X167"/>
    <mergeCell ref="Y167:AC167"/>
    <mergeCell ref="AD167:AH167"/>
    <mergeCell ref="AI167:AK167"/>
    <mergeCell ref="AL167:AP167"/>
    <mergeCell ref="L166:S166"/>
    <mergeCell ref="T166:V166"/>
    <mergeCell ref="W166:X166"/>
    <mergeCell ref="Y166:AC166"/>
    <mergeCell ref="AD166:AH166"/>
    <mergeCell ref="AI166:AK166"/>
    <mergeCell ref="L163:S163"/>
    <mergeCell ref="T163:V163"/>
    <mergeCell ref="W163:X163"/>
    <mergeCell ref="Y163:AC163"/>
    <mergeCell ref="AD163:AH163"/>
    <mergeCell ref="AI163:AK163"/>
    <mergeCell ref="AL163:AP163"/>
    <mergeCell ref="L162:S162"/>
    <mergeCell ref="T162:V162"/>
    <mergeCell ref="W162:X162"/>
    <mergeCell ref="Y162:AC162"/>
    <mergeCell ref="AD162:AH162"/>
    <mergeCell ref="AI162:AK162"/>
    <mergeCell ref="AI168:AK168"/>
    <mergeCell ref="AL168:AP168"/>
    <mergeCell ref="L169:S169"/>
    <mergeCell ref="T169:V169"/>
    <mergeCell ref="W169:X169"/>
    <mergeCell ref="Y169:AC169"/>
    <mergeCell ref="AD169:AH169"/>
    <mergeCell ref="AI169:AK169"/>
    <mergeCell ref="AL169:AP169"/>
    <mergeCell ref="AD160:AH160"/>
    <mergeCell ref="AI160:AK160"/>
    <mergeCell ref="AL160:AP160"/>
    <mergeCell ref="L161:S161"/>
    <mergeCell ref="T161:V161"/>
    <mergeCell ref="W161:X161"/>
    <mergeCell ref="Y161:AC161"/>
    <mergeCell ref="AD161:AH161"/>
    <mergeCell ref="AI161:AK161"/>
    <mergeCell ref="AL161:AP161"/>
    <mergeCell ref="AL158:AP158"/>
    <mergeCell ref="L159:S159"/>
    <mergeCell ref="T159:V159"/>
    <mergeCell ref="W159:X159"/>
    <mergeCell ref="Y159:AC159"/>
    <mergeCell ref="AD159:AH159"/>
    <mergeCell ref="AI159:AK159"/>
    <mergeCell ref="AL159:AP159"/>
    <mergeCell ref="L158:S158"/>
    <mergeCell ref="T158:V158"/>
    <mergeCell ref="W158:X158"/>
    <mergeCell ref="Y158:AC158"/>
    <mergeCell ref="AD158:AH158"/>
    <mergeCell ref="AI158:AK158"/>
    <mergeCell ref="AL156:AP156"/>
    <mergeCell ref="L157:S157"/>
    <mergeCell ref="T157:V157"/>
    <mergeCell ref="W157:X157"/>
    <mergeCell ref="Y157:AC157"/>
    <mergeCell ref="AD157:AH157"/>
    <mergeCell ref="AI157:AK157"/>
    <mergeCell ref="AL157:AP157"/>
    <mergeCell ref="L156:S156"/>
    <mergeCell ref="T156:V156"/>
    <mergeCell ref="W156:X156"/>
    <mergeCell ref="Y156:AC156"/>
    <mergeCell ref="AD156:AH156"/>
    <mergeCell ref="AI156:AK156"/>
    <mergeCell ref="AD154:AH154"/>
    <mergeCell ref="AI154:AK154"/>
    <mergeCell ref="AL154:AP154"/>
    <mergeCell ref="L155:S155"/>
    <mergeCell ref="T155:V155"/>
    <mergeCell ref="W155:X155"/>
    <mergeCell ref="Y155:AC155"/>
    <mergeCell ref="AD155:AH155"/>
    <mergeCell ref="AI155:AK155"/>
    <mergeCell ref="AL155:AP155"/>
    <mergeCell ref="AI153:AK153"/>
    <mergeCell ref="AL153:AP153"/>
    <mergeCell ref="L152:S152"/>
    <mergeCell ref="T152:V152"/>
    <mergeCell ref="W152:X152"/>
    <mergeCell ref="Y152:AC152"/>
    <mergeCell ref="AD152:AH152"/>
    <mergeCell ref="AI152:AK152"/>
    <mergeCell ref="AL150:AP150"/>
    <mergeCell ref="L151:S151"/>
    <mergeCell ref="T151:V151"/>
    <mergeCell ref="W151:X151"/>
    <mergeCell ref="Y151:AC151"/>
    <mergeCell ref="AD151:AH151"/>
    <mergeCell ref="AI151:AK151"/>
    <mergeCell ref="AL151:AP151"/>
    <mergeCell ref="L150:S150"/>
    <mergeCell ref="T150:V150"/>
    <mergeCell ref="W150:X150"/>
    <mergeCell ref="Y150:AC150"/>
    <mergeCell ref="AD150:AH150"/>
    <mergeCell ref="AI150:AK150"/>
    <mergeCell ref="AL137:AP137"/>
    <mergeCell ref="AD142:AH142"/>
    <mergeCell ref="AI142:AK142"/>
    <mergeCell ref="AL142:AP142"/>
    <mergeCell ref="L143:S143"/>
    <mergeCell ref="T143:V143"/>
    <mergeCell ref="W143:X143"/>
    <mergeCell ref="Y143:AC143"/>
    <mergeCell ref="AD143:AH143"/>
    <mergeCell ref="AI143:AK143"/>
    <mergeCell ref="AL143:AP143"/>
    <mergeCell ref="AL140:AP140"/>
    <mergeCell ref="L141:S141"/>
    <mergeCell ref="T141:V141"/>
    <mergeCell ref="W141:X141"/>
    <mergeCell ref="Y141:AC141"/>
    <mergeCell ref="AD141:AH141"/>
    <mergeCell ref="AI141:AK141"/>
    <mergeCell ref="AL141:AP141"/>
    <mergeCell ref="L140:S140"/>
    <mergeCell ref="T140:V140"/>
    <mergeCell ref="W140:X140"/>
    <mergeCell ref="Y140:AC140"/>
    <mergeCell ref="AD140:AH140"/>
    <mergeCell ref="AI140:AK140"/>
    <mergeCell ref="AL133:AP133"/>
    <mergeCell ref="L132:S132"/>
    <mergeCell ref="T132:V132"/>
    <mergeCell ref="W132:X132"/>
    <mergeCell ref="Y132:AC132"/>
    <mergeCell ref="AD132:AH132"/>
    <mergeCell ref="AI132:AK132"/>
    <mergeCell ref="D135:K135"/>
    <mergeCell ref="D134:K134"/>
    <mergeCell ref="AL138:AP138"/>
    <mergeCell ref="L139:S139"/>
    <mergeCell ref="T139:V139"/>
    <mergeCell ref="W139:X139"/>
    <mergeCell ref="Y139:AC139"/>
    <mergeCell ref="AD139:AH139"/>
    <mergeCell ref="AI139:AK139"/>
    <mergeCell ref="AL139:AP139"/>
    <mergeCell ref="L138:S138"/>
    <mergeCell ref="T138:V138"/>
    <mergeCell ref="W138:X138"/>
    <mergeCell ref="Y138:AC138"/>
    <mergeCell ref="AD138:AH138"/>
    <mergeCell ref="AI138:AK138"/>
    <mergeCell ref="AD136:AH136"/>
    <mergeCell ref="AI136:AK136"/>
    <mergeCell ref="AL136:AP136"/>
    <mergeCell ref="L137:S137"/>
    <mergeCell ref="T137:V137"/>
    <mergeCell ref="W137:X137"/>
    <mergeCell ref="Y137:AC137"/>
    <mergeCell ref="AD137:AH137"/>
    <mergeCell ref="AI137:AK137"/>
    <mergeCell ref="AI130:AK130"/>
    <mergeCell ref="AD128:AH128"/>
    <mergeCell ref="AI128:AK128"/>
    <mergeCell ref="AL128:AP128"/>
    <mergeCell ref="L129:S129"/>
    <mergeCell ref="T129:V129"/>
    <mergeCell ref="W129:X129"/>
    <mergeCell ref="Y129:AC129"/>
    <mergeCell ref="AD129:AH129"/>
    <mergeCell ref="AI129:AK129"/>
    <mergeCell ref="AL129:AP129"/>
    <mergeCell ref="AL134:AP134"/>
    <mergeCell ref="L135:S135"/>
    <mergeCell ref="T135:V135"/>
    <mergeCell ref="W135:X135"/>
    <mergeCell ref="Y135:AC135"/>
    <mergeCell ref="AD135:AH135"/>
    <mergeCell ref="AI135:AK135"/>
    <mergeCell ref="AL135:AP135"/>
    <mergeCell ref="L134:S134"/>
    <mergeCell ref="T134:V134"/>
    <mergeCell ref="W134:X134"/>
    <mergeCell ref="Y134:AC134"/>
    <mergeCell ref="AD134:AH134"/>
    <mergeCell ref="AI134:AK134"/>
    <mergeCell ref="AL132:AP132"/>
    <mergeCell ref="L133:S133"/>
    <mergeCell ref="T133:V133"/>
    <mergeCell ref="W133:X133"/>
    <mergeCell ref="Y133:AC133"/>
    <mergeCell ref="AD133:AH133"/>
    <mergeCell ref="AI133:AK133"/>
    <mergeCell ref="AD120:AH120"/>
    <mergeCell ref="AI120:AK120"/>
    <mergeCell ref="AD126:AH126"/>
    <mergeCell ref="AI126:AK126"/>
    <mergeCell ref="AL126:AP126"/>
    <mergeCell ref="L127:S127"/>
    <mergeCell ref="T127:V127"/>
    <mergeCell ref="W127:X127"/>
    <mergeCell ref="Y127:AC127"/>
    <mergeCell ref="AD127:AH127"/>
    <mergeCell ref="AI127:AK127"/>
    <mergeCell ref="AL127:AP127"/>
    <mergeCell ref="AL124:AP124"/>
    <mergeCell ref="L125:S125"/>
    <mergeCell ref="T125:V125"/>
    <mergeCell ref="W125:X125"/>
    <mergeCell ref="Y125:AC125"/>
    <mergeCell ref="AD125:AH125"/>
    <mergeCell ref="AI125:AK125"/>
    <mergeCell ref="AL125:AP125"/>
    <mergeCell ref="L124:S124"/>
    <mergeCell ref="T124:V124"/>
    <mergeCell ref="W124:X124"/>
    <mergeCell ref="Y124:AC124"/>
    <mergeCell ref="AD124:AH124"/>
    <mergeCell ref="AI124:AK124"/>
    <mergeCell ref="L116:S116"/>
    <mergeCell ref="T116:V116"/>
    <mergeCell ref="W116:X116"/>
    <mergeCell ref="Y116:AC116"/>
    <mergeCell ref="AD116:AH116"/>
    <mergeCell ref="AI116:AK116"/>
    <mergeCell ref="AL122:AP122"/>
    <mergeCell ref="L123:S123"/>
    <mergeCell ref="T123:V123"/>
    <mergeCell ref="W123:X123"/>
    <mergeCell ref="Y123:AC123"/>
    <mergeCell ref="AD123:AH123"/>
    <mergeCell ref="AI123:AK123"/>
    <mergeCell ref="AL123:AP123"/>
    <mergeCell ref="L122:S122"/>
    <mergeCell ref="T122:V122"/>
    <mergeCell ref="W122:X122"/>
    <mergeCell ref="Y122:AC122"/>
    <mergeCell ref="AD122:AH122"/>
    <mergeCell ref="AI122:AK122"/>
    <mergeCell ref="AL120:AP120"/>
    <mergeCell ref="L121:S121"/>
    <mergeCell ref="T121:V121"/>
    <mergeCell ref="W121:X121"/>
    <mergeCell ref="Y121:AC121"/>
    <mergeCell ref="AD121:AH121"/>
    <mergeCell ref="AI121:AK121"/>
    <mergeCell ref="AL121:AP121"/>
    <mergeCell ref="L120:S120"/>
    <mergeCell ref="T120:V120"/>
    <mergeCell ref="W120:X120"/>
    <mergeCell ref="Y120:AC120"/>
    <mergeCell ref="AD108:AH108"/>
    <mergeCell ref="AI108:AK108"/>
    <mergeCell ref="AL106:AP106"/>
    <mergeCell ref="L107:S107"/>
    <mergeCell ref="T107:V107"/>
    <mergeCell ref="W107:X107"/>
    <mergeCell ref="Y107:AC107"/>
    <mergeCell ref="AD107:AH107"/>
    <mergeCell ref="AI107:AK107"/>
    <mergeCell ref="AL107:AP107"/>
    <mergeCell ref="L106:S106"/>
    <mergeCell ref="T106:V106"/>
    <mergeCell ref="W106:X106"/>
    <mergeCell ref="Y106:AC106"/>
    <mergeCell ref="AD106:AH106"/>
    <mergeCell ref="AI106:AK106"/>
    <mergeCell ref="AD114:AH114"/>
    <mergeCell ref="AI114:AK114"/>
    <mergeCell ref="AL114:AP114"/>
    <mergeCell ref="AD110:AH110"/>
    <mergeCell ref="AI110:AK110"/>
    <mergeCell ref="AL110:AP110"/>
    <mergeCell ref="L111:S111"/>
    <mergeCell ref="T111:V111"/>
    <mergeCell ref="W111:X111"/>
    <mergeCell ref="Y111:AC111"/>
    <mergeCell ref="AD111:AH111"/>
    <mergeCell ref="AI111:AK111"/>
    <mergeCell ref="AL111:AP111"/>
    <mergeCell ref="AL104:AP104"/>
    <mergeCell ref="L105:S105"/>
    <mergeCell ref="T105:V105"/>
    <mergeCell ref="W105:X105"/>
    <mergeCell ref="Y105:AC105"/>
    <mergeCell ref="AD105:AH105"/>
    <mergeCell ref="AI105:AK105"/>
    <mergeCell ref="AL105:AP105"/>
    <mergeCell ref="L104:S104"/>
    <mergeCell ref="T104:V104"/>
    <mergeCell ref="W104:X104"/>
    <mergeCell ref="Y104:AC104"/>
    <mergeCell ref="AD104:AH104"/>
    <mergeCell ref="AI104:AK104"/>
    <mergeCell ref="AL102:AP102"/>
    <mergeCell ref="L103:S103"/>
    <mergeCell ref="T103:V103"/>
    <mergeCell ref="W103:X103"/>
    <mergeCell ref="Y103:AC103"/>
    <mergeCell ref="AD103:AH103"/>
    <mergeCell ref="AI103:AK103"/>
    <mergeCell ref="AL103:AP103"/>
    <mergeCell ref="L102:S102"/>
    <mergeCell ref="T102:V102"/>
    <mergeCell ref="W102:X102"/>
    <mergeCell ref="Y102:AC102"/>
    <mergeCell ref="AD102:AH102"/>
    <mergeCell ref="AI102:AK102"/>
    <mergeCell ref="AD100:AH100"/>
    <mergeCell ref="AI100:AK100"/>
    <mergeCell ref="AL100:AP100"/>
    <mergeCell ref="L101:S101"/>
    <mergeCell ref="T101:V101"/>
    <mergeCell ref="W101:X101"/>
    <mergeCell ref="Y101:AC101"/>
    <mergeCell ref="AD101:AH101"/>
    <mergeCell ref="AI101:AK101"/>
    <mergeCell ref="AL101:AP101"/>
    <mergeCell ref="AI98:AK98"/>
    <mergeCell ref="AL98:AP98"/>
    <mergeCell ref="L99:S99"/>
    <mergeCell ref="T99:V99"/>
    <mergeCell ref="W99:X99"/>
    <mergeCell ref="Y99:AC99"/>
    <mergeCell ref="AD99:AH99"/>
    <mergeCell ref="AI99:AK99"/>
    <mergeCell ref="AL99:AP99"/>
    <mergeCell ref="W98:X98"/>
    <mergeCell ref="Y98:AC98"/>
    <mergeCell ref="AD98:AH98"/>
    <mergeCell ref="AL96:AP96"/>
    <mergeCell ref="L97:S97"/>
    <mergeCell ref="T97:V97"/>
    <mergeCell ref="W97:X97"/>
    <mergeCell ref="Y97:AC97"/>
    <mergeCell ref="AD97:AH97"/>
    <mergeCell ref="AI97:AK97"/>
    <mergeCell ref="AL97:AP97"/>
    <mergeCell ref="L96:S96"/>
    <mergeCell ref="T96:V96"/>
    <mergeCell ref="W96:X96"/>
    <mergeCell ref="Y96:AC96"/>
    <mergeCell ref="AD96:AH96"/>
    <mergeCell ref="AI96:AK96"/>
    <mergeCell ref="AL94:AP94"/>
    <mergeCell ref="L95:S95"/>
    <mergeCell ref="T95:V95"/>
    <mergeCell ref="W95:X95"/>
    <mergeCell ref="Y95:AC95"/>
    <mergeCell ref="AD95:AH95"/>
    <mergeCell ref="AI95:AK95"/>
    <mergeCell ref="AL95:AP95"/>
    <mergeCell ref="L94:S94"/>
    <mergeCell ref="T94:V94"/>
    <mergeCell ref="W94:X94"/>
    <mergeCell ref="Y94:AC94"/>
    <mergeCell ref="AD94:AH94"/>
    <mergeCell ref="AI94:AK94"/>
    <mergeCell ref="AL92:AP92"/>
    <mergeCell ref="L93:S93"/>
    <mergeCell ref="T93:V93"/>
    <mergeCell ref="W93:X93"/>
    <mergeCell ref="Y93:AC93"/>
    <mergeCell ref="AD93:AH93"/>
    <mergeCell ref="AI93:AK93"/>
    <mergeCell ref="AL93:AP93"/>
    <mergeCell ref="L92:S92"/>
    <mergeCell ref="T92:V92"/>
    <mergeCell ref="W92:X92"/>
    <mergeCell ref="Y92:AC92"/>
    <mergeCell ref="AD92:AH92"/>
    <mergeCell ref="AI92:AK92"/>
    <mergeCell ref="AD90:AH90"/>
    <mergeCell ref="AI90:AK90"/>
    <mergeCell ref="AL90:AP90"/>
    <mergeCell ref="L91:S91"/>
    <mergeCell ref="T91:V91"/>
    <mergeCell ref="W91:X91"/>
    <mergeCell ref="Y91:AC91"/>
    <mergeCell ref="AD91:AH91"/>
    <mergeCell ref="AI91:AK91"/>
    <mergeCell ref="AL91:AP91"/>
    <mergeCell ref="AL88:AP88"/>
    <mergeCell ref="L89:S89"/>
    <mergeCell ref="T89:V89"/>
    <mergeCell ref="W89:X89"/>
    <mergeCell ref="Y89:AC89"/>
    <mergeCell ref="AD89:AH89"/>
    <mergeCell ref="AI89:AK89"/>
    <mergeCell ref="AL89:AP89"/>
    <mergeCell ref="L88:S88"/>
    <mergeCell ref="T88:V88"/>
    <mergeCell ref="W88:X88"/>
    <mergeCell ref="Y88:AC88"/>
    <mergeCell ref="AD88:AH88"/>
    <mergeCell ref="AI88:AK88"/>
    <mergeCell ref="AL86:AP86"/>
    <mergeCell ref="L87:S87"/>
    <mergeCell ref="T87:V87"/>
    <mergeCell ref="W87:X87"/>
    <mergeCell ref="Y87:AC87"/>
    <mergeCell ref="AD87:AH87"/>
    <mergeCell ref="AI87:AK87"/>
    <mergeCell ref="AL87:AP87"/>
    <mergeCell ref="L86:S86"/>
    <mergeCell ref="T86:V86"/>
    <mergeCell ref="W86:X86"/>
    <mergeCell ref="Y86:AC86"/>
    <mergeCell ref="AD86:AH86"/>
    <mergeCell ref="AI86:AK86"/>
    <mergeCell ref="AD84:AH84"/>
    <mergeCell ref="AI84:AK84"/>
    <mergeCell ref="AL84:AP84"/>
    <mergeCell ref="L85:S85"/>
    <mergeCell ref="T85:V85"/>
    <mergeCell ref="W85:X85"/>
    <mergeCell ref="Y85:AC85"/>
    <mergeCell ref="AD85:AH85"/>
    <mergeCell ref="AI85:AK85"/>
    <mergeCell ref="AL85:AP85"/>
    <mergeCell ref="L82:S82"/>
    <mergeCell ref="T82:V82"/>
    <mergeCell ref="W82:X82"/>
    <mergeCell ref="Y82:AC82"/>
    <mergeCell ref="AD82:AH82"/>
    <mergeCell ref="AI82:AK82"/>
    <mergeCell ref="AL80:AP80"/>
    <mergeCell ref="L81:S81"/>
    <mergeCell ref="T81:V81"/>
    <mergeCell ref="W81:X81"/>
    <mergeCell ref="Y81:AC81"/>
    <mergeCell ref="AD81:AH81"/>
    <mergeCell ref="AI81:AK81"/>
    <mergeCell ref="AL81:AP81"/>
    <mergeCell ref="L80:S80"/>
    <mergeCell ref="T80:V80"/>
    <mergeCell ref="W80:X80"/>
    <mergeCell ref="Y80:AC80"/>
    <mergeCell ref="AD80:AH80"/>
    <mergeCell ref="AI80:AK80"/>
    <mergeCell ref="AD70:AH70"/>
    <mergeCell ref="AI70:AK70"/>
    <mergeCell ref="AL76:AP76"/>
    <mergeCell ref="L79:S79"/>
    <mergeCell ref="T79:V79"/>
    <mergeCell ref="W79:X79"/>
    <mergeCell ref="Y79:AC79"/>
    <mergeCell ref="AD79:AH79"/>
    <mergeCell ref="AI79:AK79"/>
    <mergeCell ref="AL79:AP79"/>
    <mergeCell ref="L76:S76"/>
    <mergeCell ref="T76:V76"/>
    <mergeCell ref="W76:X76"/>
    <mergeCell ref="Y76:AC76"/>
    <mergeCell ref="AD76:AH76"/>
    <mergeCell ref="AI76:AK76"/>
    <mergeCell ref="AD74:AH74"/>
    <mergeCell ref="AI74:AK74"/>
    <mergeCell ref="AL74:AP74"/>
    <mergeCell ref="L75:S75"/>
    <mergeCell ref="T75:V75"/>
    <mergeCell ref="W75:X75"/>
    <mergeCell ref="Y75:AC75"/>
    <mergeCell ref="AD75:AH75"/>
    <mergeCell ref="AI75:AK75"/>
    <mergeCell ref="AL75:AP75"/>
    <mergeCell ref="AD68:AH68"/>
    <mergeCell ref="AI68:AK68"/>
    <mergeCell ref="AD66:AH66"/>
    <mergeCell ref="AI66:AK66"/>
    <mergeCell ref="AL66:AP66"/>
    <mergeCell ref="L67:S67"/>
    <mergeCell ref="T67:V67"/>
    <mergeCell ref="W67:X67"/>
    <mergeCell ref="Y67:AC67"/>
    <mergeCell ref="AD67:AH67"/>
    <mergeCell ref="AI67:AK67"/>
    <mergeCell ref="AL67:AP67"/>
    <mergeCell ref="D66:K66"/>
    <mergeCell ref="AD72:AH72"/>
    <mergeCell ref="AI72:AK72"/>
    <mergeCell ref="AL72:AP72"/>
    <mergeCell ref="L73:S73"/>
    <mergeCell ref="T73:V73"/>
    <mergeCell ref="W73:X73"/>
    <mergeCell ref="Y73:AC73"/>
    <mergeCell ref="AD73:AH73"/>
    <mergeCell ref="AI73:AK73"/>
    <mergeCell ref="AL73:AP73"/>
    <mergeCell ref="AL70:AP70"/>
    <mergeCell ref="L71:S71"/>
    <mergeCell ref="T71:V71"/>
    <mergeCell ref="W71:X71"/>
    <mergeCell ref="Y71:AC71"/>
    <mergeCell ref="AD71:AH71"/>
    <mergeCell ref="AI71:AK71"/>
    <mergeCell ref="AL71:AP71"/>
    <mergeCell ref="L70:S70"/>
    <mergeCell ref="AD58:AH58"/>
    <mergeCell ref="AI58:AK58"/>
    <mergeCell ref="AD64:AH64"/>
    <mergeCell ref="AI64:AK64"/>
    <mergeCell ref="AL64:AP64"/>
    <mergeCell ref="L65:S65"/>
    <mergeCell ref="T65:V65"/>
    <mergeCell ref="W65:X65"/>
    <mergeCell ref="Y65:AC65"/>
    <mergeCell ref="AD65:AH65"/>
    <mergeCell ref="AI65:AK65"/>
    <mergeCell ref="AL65:AP65"/>
    <mergeCell ref="AL62:AP62"/>
    <mergeCell ref="D63:K63"/>
    <mergeCell ref="L63:S63"/>
    <mergeCell ref="T63:V63"/>
    <mergeCell ref="W63:X63"/>
    <mergeCell ref="Y63:AC63"/>
    <mergeCell ref="AD63:AH63"/>
    <mergeCell ref="AI63:AK63"/>
    <mergeCell ref="AL63:AP63"/>
    <mergeCell ref="L62:S62"/>
    <mergeCell ref="T62:V62"/>
    <mergeCell ref="W62:X62"/>
    <mergeCell ref="Y62:AC62"/>
    <mergeCell ref="AD62:AH62"/>
    <mergeCell ref="AI62:AK62"/>
    <mergeCell ref="D65:K65"/>
    <mergeCell ref="D64:K64"/>
    <mergeCell ref="AI56:AK56"/>
    <mergeCell ref="AD54:AH54"/>
    <mergeCell ref="AI54:AK54"/>
    <mergeCell ref="AL54:AP54"/>
    <mergeCell ref="L55:S55"/>
    <mergeCell ref="T55:V55"/>
    <mergeCell ref="W55:X55"/>
    <mergeCell ref="Y55:AC55"/>
    <mergeCell ref="AD55:AH55"/>
    <mergeCell ref="AI55:AK55"/>
    <mergeCell ref="AL55:AP55"/>
    <mergeCell ref="AD60:AH60"/>
    <mergeCell ref="AI60:AK60"/>
    <mergeCell ref="AL60:AP60"/>
    <mergeCell ref="L61:S61"/>
    <mergeCell ref="T61:V61"/>
    <mergeCell ref="W61:X61"/>
    <mergeCell ref="Y61:AC61"/>
    <mergeCell ref="AD61:AH61"/>
    <mergeCell ref="AI61:AK61"/>
    <mergeCell ref="AL61:AP61"/>
    <mergeCell ref="AL58:AP58"/>
    <mergeCell ref="L59:S59"/>
    <mergeCell ref="T59:V59"/>
    <mergeCell ref="W59:X59"/>
    <mergeCell ref="Y59:AC59"/>
    <mergeCell ref="AD59:AH59"/>
    <mergeCell ref="AI59:AK59"/>
    <mergeCell ref="AL59:AP59"/>
    <mergeCell ref="L58:S58"/>
    <mergeCell ref="T58:V58"/>
    <mergeCell ref="W58:X58"/>
    <mergeCell ref="AL52:AP52"/>
    <mergeCell ref="L53:S53"/>
    <mergeCell ref="T53:V53"/>
    <mergeCell ref="W53:X53"/>
    <mergeCell ref="Y53:AC53"/>
    <mergeCell ref="AD53:AH53"/>
    <mergeCell ref="AI53:AK53"/>
    <mergeCell ref="AL53:AP53"/>
    <mergeCell ref="L52:S52"/>
    <mergeCell ref="T52:V52"/>
    <mergeCell ref="W52:X52"/>
    <mergeCell ref="Y52:AC52"/>
    <mergeCell ref="AD52:AH52"/>
    <mergeCell ref="AI52:AK52"/>
    <mergeCell ref="AL50:AP50"/>
    <mergeCell ref="D51:K51"/>
    <mergeCell ref="L51:S51"/>
    <mergeCell ref="T51:V51"/>
    <mergeCell ref="W51:X51"/>
    <mergeCell ref="Y51:AC51"/>
    <mergeCell ref="AD51:AH51"/>
    <mergeCell ref="AI51:AK51"/>
    <mergeCell ref="AL51:AP51"/>
    <mergeCell ref="L50:S50"/>
    <mergeCell ref="T50:V50"/>
    <mergeCell ref="W50:X50"/>
    <mergeCell ref="Y50:AC50"/>
    <mergeCell ref="AD50:AH50"/>
    <mergeCell ref="AI50:AK50"/>
    <mergeCell ref="L49:S49"/>
    <mergeCell ref="T49:V49"/>
    <mergeCell ref="W49:X49"/>
    <mergeCell ref="Y49:AC49"/>
    <mergeCell ref="AD49:AH49"/>
    <mergeCell ref="AI49:AK49"/>
    <mergeCell ref="AL49:AP49"/>
    <mergeCell ref="L48:S48"/>
    <mergeCell ref="T48:V48"/>
    <mergeCell ref="W48:X48"/>
    <mergeCell ref="Y48:AC48"/>
    <mergeCell ref="AD48:AH48"/>
    <mergeCell ref="AI48:AK48"/>
    <mergeCell ref="AI46:AK46"/>
    <mergeCell ref="AL46:AP46"/>
    <mergeCell ref="L47:S47"/>
    <mergeCell ref="T47:V47"/>
    <mergeCell ref="W47:X47"/>
    <mergeCell ref="Y47:AC47"/>
    <mergeCell ref="AD47:AH47"/>
    <mergeCell ref="AI47:AK47"/>
    <mergeCell ref="AL47:AP47"/>
    <mergeCell ref="D46:K46"/>
    <mergeCell ref="L46:S46"/>
    <mergeCell ref="T46:V46"/>
    <mergeCell ref="W46:X46"/>
    <mergeCell ref="Y46:AC46"/>
    <mergeCell ref="AD46:AH46"/>
    <mergeCell ref="AL44:AP44"/>
    <mergeCell ref="L45:S45"/>
    <mergeCell ref="T45:V45"/>
    <mergeCell ref="W45:X45"/>
    <mergeCell ref="Y45:AC45"/>
    <mergeCell ref="AD45:AH45"/>
    <mergeCell ref="AI45:AK45"/>
    <mergeCell ref="AL45:AP45"/>
    <mergeCell ref="L32:S32"/>
    <mergeCell ref="L31:S31"/>
    <mergeCell ref="L30:S30"/>
    <mergeCell ref="W31:X31"/>
    <mergeCell ref="W30:X30"/>
    <mergeCell ref="AD40:AE41"/>
    <mergeCell ref="AF40:AG41"/>
    <mergeCell ref="AH40:AI41"/>
    <mergeCell ref="AJ40:AK41"/>
    <mergeCell ref="AL40:AM41"/>
    <mergeCell ref="AN40:AO41"/>
    <mergeCell ref="AF39:AK39"/>
    <mergeCell ref="AL39:AO39"/>
    <mergeCell ref="AI36:AK36"/>
    <mergeCell ref="AL36:AP36"/>
    <mergeCell ref="AD30:AH30"/>
    <mergeCell ref="AD31:AH31"/>
    <mergeCell ref="AD32:AH32"/>
    <mergeCell ref="L44:S44"/>
    <mergeCell ref="T44:V44"/>
    <mergeCell ref="AQ180:AT180"/>
    <mergeCell ref="AQ181:AT181"/>
    <mergeCell ref="AQ179:AT179"/>
    <mergeCell ref="AQ177:AT177"/>
    <mergeCell ref="AQ178:AT178"/>
    <mergeCell ref="AQ176:AT176"/>
    <mergeCell ref="AQ175:AT175"/>
    <mergeCell ref="AQ174:AT174"/>
    <mergeCell ref="AQ172:AT172"/>
    <mergeCell ref="AQ173:AT173"/>
    <mergeCell ref="AQ171:AT171"/>
    <mergeCell ref="AQ170:AT170"/>
    <mergeCell ref="L170:S170"/>
    <mergeCell ref="T170:V170"/>
    <mergeCell ref="W170:X170"/>
    <mergeCell ref="Y170:AC170"/>
    <mergeCell ref="AQ168:AT168"/>
    <mergeCell ref="AQ167:AT167"/>
    <mergeCell ref="AQ166:AT166"/>
    <mergeCell ref="AQ165:AT165"/>
    <mergeCell ref="AQ163:AT163"/>
    <mergeCell ref="AQ164:AT164"/>
    <mergeCell ref="AQ162:AT162"/>
    <mergeCell ref="AQ161:AT161"/>
    <mergeCell ref="AQ159:AT159"/>
    <mergeCell ref="AQ160:AT160"/>
    <mergeCell ref="AQ158:AT158"/>
    <mergeCell ref="AQ157:AT157"/>
    <mergeCell ref="AQ156:AT156"/>
    <mergeCell ref="AL48:AP48"/>
    <mergeCell ref="AQ154:AT154"/>
    <mergeCell ref="AQ155:AT155"/>
    <mergeCell ref="AQ153:AT153"/>
    <mergeCell ref="AQ151:AT151"/>
    <mergeCell ref="AQ152:AT152"/>
    <mergeCell ref="AQ150:AT150"/>
    <mergeCell ref="AQ149:AT149"/>
    <mergeCell ref="AQ145:AT145"/>
    <mergeCell ref="AQ146:AT146"/>
    <mergeCell ref="AQ144:AT144"/>
    <mergeCell ref="L144:S144"/>
    <mergeCell ref="T144:V144"/>
    <mergeCell ref="W144:X144"/>
    <mergeCell ref="Y144:AC144"/>
    <mergeCell ref="AQ142:AT142"/>
    <mergeCell ref="AQ143:AT143"/>
    <mergeCell ref="AQ141:AT141"/>
    <mergeCell ref="AL146:AP146"/>
    <mergeCell ref="L149:S149"/>
    <mergeCell ref="T149:V149"/>
    <mergeCell ref="W149:X149"/>
    <mergeCell ref="Y149:AC149"/>
    <mergeCell ref="AD149:AH149"/>
    <mergeCell ref="AI149:AK149"/>
    <mergeCell ref="AL149:AP149"/>
    <mergeCell ref="L146:S146"/>
    <mergeCell ref="T146:V146"/>
    <mergeCell ref="W146:X146"/>
    <mergeCell ref="Y146:AC146"/>
    <mergeCell ref="AD146:AH146"/>
    <mergeCell ref="AI146:AK146"/>
    <mergeCell ref="AD144:AH144"/>
    <mergeCell ref="AQ140:AT140"/>
    <mergeCell ref="AQ139:AT139"/>
    <mergeCell ref="AQ137:AT137"/>
    <mergeCell ref="AQ138:AT138"/>
    <mergeCell ref="AQ136:AT136"/>
    <mergeCell ref="AQ135:AT135"/>
    <mergeCell ref="AQ133:AT133"/>
    <mergeCell ref="AQ132:AT132"/>
    <mergeCell ref="AQ131:AT131"/>
    <mergeCell ref="AQ130:AT130"/>
    <mergeCell ref="AQ128:AT128"/>
    <mergeCell ref="AQ129:AT129"/>
    <mergeCell ref="AQ127:AT127"/>
    <mergeCell ref="AQ126:AT126"/>
    <mergeCell ref="L126:S126"/>
    <mergeCell ref="T126:V126"/>
    <mergeCell ref="W126:X126"/>
    <mergeCell ref="Y126:AC126"/>
    <mergeCell ref="AQ134:AT134"/>
    <mergeCell ref="AL130:AP130"/>
    <mergeCell ref="L131:S131"/>
    <mergeCell ref="T131:V131"/>
    <mergeCell ref="W131:X131"/>
    <mergeCell ref="Y131:AC131"/>
    <mergeCell ref="AD131:AH131"/>
    <mergeCell ref="AI131:AK131"/>
    <mergeCell ref="AL131:AP131"/>
    <mergeCell ref="L130:S130"/>
    <mergeCell ref="T130:V130"/>
    <mergeCell ref="W130:X130"/>
    <mergeCell ref="Y130:AC130"/>
    <mergeCell ref="AD130:AH130"/>
    <mergeCell ref="AQ124:AT124"/>
    <mergeCell ref="AQ125:AT125"/>
    <mergeCell ref="AQ123:AT123"/>
    <mergeCell ref="AQ122:AT122"/>
    <mergeCell ref="AQ121:AT121"/>
    <mergeCell ref="AQ119:AT119"/>
    <mergeCell ref="AQ120:AT120"/>
    <mergeCell ref="AQ118:AT118"/>
    <mergeCell ref="L118:S118"/>
    <mergeCell ref="T118:V118"/>
    <mergeCell ref="W118:X118"/>
    <mergeCell ref="Y118:AC118"/>
    <mergeCell ref="AQ116:AT116"/>
    <mergeCell ref="AQ117:AT117"/>
    <mergeCell ref="AQ115:AT115"/>
    <mergeCell ref="AQ114:AT114"/>
    <mergeCell ref="L114:S114"/>
    <mergeCell ref="T114:V114"/>
    <mergeCell ref="W114:X114"/>
    <mergeCell ref="Y114:AC114"/>
    <mergeCell ref="L115:S115"/>
    <mergeCell ref="T115:V115"/>
    <mergeCell ref="W115:X115"/>
    <mergeCell ref="Y115:AC115"/>
    <mergeCell ref="AD115:AH115"/>
    <mergeCell ref="AI115:AK115"/>
    <mergeCell ref="AL115:AP115"/>
    <mergeCell ref="AD118:AH118"/>
    <mergeCell ref="AI118:AK118"/>
    <mergeCell ref="AL118:AP118"/>
    <mergeCell ref="L119:S119"/>
    <mergeCell ref="T119:V119"/>
    <mergeCell ref="AQ93:AT93"/>
    <mergeCell ref="AQ94:AT94"/>
    <mergeCell ref="AQ92:AT92"/>
    <mergeCell ref="AQ91:AT91"/>
    <mergeCell ref="AQ89:AT89"/>
    <mergeCell ref="AQ90:AT90"/>
    <mergeCell ref="AQ88:AT88"/>
    <mergeCell ref="AQ87:AT87"/>
    <mergeCell ref="AQ86:AT86"/>
    <mergeCell ref="AQ84:AT84"/>
    <mergeCell ref="AQ85:AT85"/>
    <mergeCell ref="AQ83:AT83"/>
    <mergeCell ref="AQ81:AT81"/>
    <mergeCell ref="AQ82:AT82"/>
    <mergeCell ref="AQ110:AT110"/>
    <mergeCell ref="AQ111:AT111"/>
    <mergeCell ref="AQ109:AT109"/>
    <mergeCell ref="AQ107:AT107"/>
    <mergeCell ref="AQ108:AT108"/>
    <mergeCell ref="AQ106:AT106"/>
    <mergeCell ref="AQ105:AT105"/>
    <mergeCell ref="AQ104:AT104"/>
    <mergeCell ref="AQ102:AT102"/>
    <mergeCell ref="AQ103:AT103"/>
    <mergeCell ref="AQ101:AT101"/>
    <mergeCell ref="AQ100:AT100"/>
    <mergeCell ref="AQ98:AT98"/>
    <mergeCell ref="AQ75:AT75"/>
    <mergeCell ref="AQ76:AT76"/>
    <mergeCell ref="AQ74:AT74"/>
    <mergeCell ref="L74:S74"/>
    <mergeCell ref="T74:V74"/>
    <mergeCell ref="W74:X74"/>
    <mergeCell ref="Y74:AC74"/>
    <mergeCell ref="AQ72:AT72"/>
    <mergeCell ref="AQ73:AT73"/>
    <mergeCell ref="AQ71:AT71"/>
    <mergeCell ref="AQ69:AT69"/>
    <mergeCell ref="AQ70:AT70"/>
    <mergeCell ref="AQ68:AT68"/>
    <mergeCell ref="AQ67:AT67"/>
    <mergeCell ref="AQ65:AT65"/>
    <mergeCell ref="AQ66:AT66"/>
    <mergeCell ref="L66:S66"/>
    <mergeCell ref="T66:V66"/>
    <mergeCell ref="W66:X66"/>
    <mergeCell ref="Y66:AC66"/>
    <mergeCell ref="AL68:AP68"/>
    <mergeCell ref="L69:S69"/>
    <mergeCell ref="T69:V69"/>
    <mergeCell ref="W69:X69"/>
    <mergeCell ref="Y69:AC69"/>
    <mergeCell ref="AD69:AH69"/>
    <mergeCell ref="AI69:AK69"/>
    <mergeCell ref="AL69:AP69"/>
    <mergeCell ref="L68:S68"/>
    <mergeCell ref="T68:V68"/>
    <mergeCell ref="W68:X68"/>
    <mergeCell ref="Y68:AC68"/>
    <mergeCell ref="AQ64:AT64"/>
    <mergeCell ref="L64:S64"/>
    <mergeCell ref="T64:V64"/>
    <mergeCell ref="W64:X64"/>
    <mergeCell ref="Y64:AC64"/>
    <mergeCell ref="AQ62:AT62"/>
    <mergeCell ref="AQ63:AT63"/>
    <mergeCell ref="AQ61:AT61"/>
    <mergeCell ref="AQ60:AT60"/>
    <mergeCell ref="AQ59:AT59"/>
    <mergeCell ref="AQ58:AT58"/>
    <mergeCell ref="AQ56:AT56"/>
    <mergeCell ref="AQ57:AT57"/>
    <mergeCell ref="AQ55:AT55"/>
    <mergeCell ref="AQ54:AT54"/>
    <mergeCell ref="L54:S54"/>
    <mergeCell ref="T54:V54"/>
    <mergeCell ref="W54:X54"/>
    <mergeCell ref="Y54:AC54"/>
    <mergeCell ref="AL56:AP56"/>
    <mergeCell ref="L57:S57"/>
    <mergeCell ref="T57:V57"/>
    <mergeCell ref="W57:X57"/>
    <mergeCell ref="Y57:AC57"/>
    <mergeCell ref="AD57:AH57"/>
    <mergeCell ref="AI57:AK57"/>
    <mergeCell ref="AL57:AP57"/>
    <mergeCell ref="L56:S56"/>
    <mergeCell ref="T56:V56"/>
    <mergeCell ref="W56:X56"/>
    <mergeCell ref="Y56:AC56"/>
    <mergeCell ref="AD56:AH56"/>
    <mergeCell ref="B66:C66"/>
    <mergeCell ref="B70:C70"/>
    <mergeCell ref="B71:C71"/>
    <mergeCell ref="B72:C72"/>
    <mergeCell ref="B74:C74"/>
    <mergeCell ref="B75:C75"/>
    <mergeCell ref="B76:C76"/>
    <mergeCell ref="B175:C175"/>
    <mergeCell ref="B176:C176"/>
    <mergeCell ref="B177:C177"/>
    <mergeCell ref="B179:C179"/>
    <mergeCell ref="B180:C180"/>
    <mergeCell ref="B160:C160"/>
    <mergeCell ref="B163:C163"/>
    <mergeCell ref="B164:C164"/>
    <mergeCell ref="B165:C165"/>
    <mergeCell ref="B169:C169"/>
    <mergeCell ref="B170:C170"/>
    <mergeCell ref="B144:C144"/>
    <mergeCell ref="B145:C145"/>
    <mergeCell ref="B153:C153"/>
    <mergeCell ref="B154:C154"/>
    <mergeCell ref="B155:C155"/>
    <mergeCell ref="B159:C159"/>
    <mergeCell ref="B172:C172"/>
    <mergeCell ref="B171:C171"/>
    <mergeCell ref="B134:C134"/>
    <mergeCell ref="B135:C135"/>
    <mergeCell ref="B136:C136"/>
    <mergeCell ref="B140:C140"/>
    <mergeCell ref="B141:C141"/>
    <mergeCell ref="B142:C142"/>
    <mergeCell ref="B64:C64"/>
    <mergeCell ref="B65:C65"/>
    <mergeCell ref="AK182:AP182"/>
    <mergeCell ref="AQ182:AT182"/>
    <mergeCell ref="B33:C33"/>
    <mergeCell ref="B34:C34"/>
    <mergeCell ref="B35:C35"/>
    <mergeCell ref="B48:C48"/>
    <mergeCell ref="B49:C49"/>
    <mergeCell ref="B50:C50"/>
    <mergeCell ref="B54:C54"/>
    <mergeCell ref="B181:C181"/>
    <mergeCell ref="D181:K181"/>
    <mergeCell ref="D180:K180"/>
    <mergeCell ref="L180:S180"/>
    <mergeCell ref="T180:V180"/>
    <mergeCell ref="W180:X180"/>
    <mergeCell ref="Y180:AC180"/>
    <mergeCell ref="D179:K179"/>
    <mergeCell ref="B178:C178"/>
    <mergeCell ref="D178:K178"/>
    <mergeCell ref="D177:K177"/>
    <mergeCell ref="D176:K176"/>
    <mergeCell ref="D175:K175"/>
    <mergeCell ref="B174:C174"/>
    <mergeCell ref="D174:K174"/>
    <mergeCell ref="B173:C173"/>
    <mergeCell ref="D173:K173"/>
    <mergeCell ref="B110:C110"/>
    <mergeCell ref="B118:C118"/>
    <mergeCell ref="B119:C119"/>
    <mergeCell ref="B94:C94"/>
    <mergeCell ref="D172:K172"/>
    <mergeCell ref="D171:K171"/>
    <mergeCell ref="D170:K170"/>
    <mergeCell ref="AQ169:AT169"/>
    <mergeCell ref="D169:K169"/>
    <mergeCell ref="B168:C168"/>
    <mergeCell ref="B167:C167"/>
    <mergeCell ref="D167:K167"/>
    <mergeCell ref="B166:C166"/>
    <mergeCell ref="D166:K166"/>
    <mergeCell ref="D165:K165"/>
    <mergeCell ref="D164:K164"/>
    <mergeCell ref="D163:K163"/>
    <mergeCell ref="B162:C162"/>
    <mergeCell ref="D162:K162"/>
    <mergeCell ref="B161:C161"/>
    <mergeCell ref="D161:K161"/>
    <mergeCell ref="AL164:AP164"/>
    <mergeCell ref="L165:S165"/>
    <mergeCell ref="T165:V165"/>
    <mergeCell ref="W165:X165"/>
    <mergeCell ref="Y165:AC165"/>
    <mergeCell ref="AD165:AH165"/>
    <mergeCell ref="AI165:AK165"/>
    <mergeCell ref="AL165:AP165"/>
    <mergeCell ref="L164:S164"/>
    <mergeCell ref="T164:V164"/>
    <mergeCell ref="W164:X164"/>
    <mergeCell ref="Y164:AC164"/>
    <mergeCell ref="AD164:AH164"/>
    <mergeCell ref="AI164:AK164"/>
    <mergeCell ref="AL162:AP162"/>
    <mergeCell ref="D160:K160"/>
    <mergeCell ref="L160:S160"/>
    <mergeCell ref="T160:V160"/>
    <mergeCell ref="W160:X160"/>
    <mergeCell ref="Y160:AC160"/>
    <mergeCell ref="D159:K159"/>
    <mergeCell ref="B158:C158"/>
    <mergeCell ref="D158:K158"/>
    <mergeCell ref="B157:C157"/>
    <mergeCell ref="D157:K157"/>
    <mergeCell ref="B156:C156"/>
    <mergeCell ref="D156:K156"/>
    <mergeCell ref="D155:K155"/>
    <mergeCell ref="D154:K154"/>
    <mergeCell ref="L154:S154"/>
    <mergeCell ref="T154:V154"/>
    <mergeCell ref="W154:X154"/>
    <mergeCell ref="Y154:AC154"/>
    <mergeCell ref="D153:K153"/>
    <mergeCell ref="B152:C152"/>
    <mergeCell ref="D152:K152"/>
    <mergeCell ref="B151:C151"/>
    <mergeCell ref="D151:K151"/>
    <mergeCell ref="B150:C150"/>
    <mergeCell ref="D150:K150"/>
    <mergeCell ref="AK147:AP147"/>
    <mergeCell ref="AQ147:AT147"/>
    <mergeCell ref="AG148:AI148"/>
    <mergeCell ref="AJ148:AP148"/>
    <mergeCell ref="B149:C149"/>
    <mergeCell ref="D149:K149"/>
    <mergeCell ref="B146:C146"/>
    <mergeCell ref="D146:K146"/>
    <mergeCell ref="D145:K145"/>
    <mergeCell ref="D144:K144"/>
    <mergeCell ref="AI144:AK144"/>
    <mergeCell ref="AL144:AP144"/>
    <mergeCell ref="L145:S145"/>
    <mergeCell ref="T145:V145"/>
    <mergeCell ref="W145:X145"/>
    <mergeCell ref="Y145:AC145"/>
    <mergeCell ref="AD145:AH145"/>
    <mergeCell ref="AI145:AK145"/>
    <mergeCell ref="AL145:AP145"/>
    <mergeCell ref="AL152:AP152"/>
    <mergeCell ref="L153:S153"/>
    <mergeCell ref="T153:V153"/>
    <mergeCell ref="W153:X153"/>
    <mergeCell ref="Y153:AC153"/>
    <mergeCell ref="AD153:AH153"/>
    <mergeCell ref="B143:C143"/>
    <mergeCell ref="D143:K143"/>
    <mergeCell ref="D142:K142"/>
    <mergeCell ref="L142:S142"/>
    <mergeCell ref="T142:V142"/>
    <mergeCell ref="W142:X142"/>
    <mergeCell ref="Y142:AC142"/>
    <mergeCell ref="D141:K141"/>
    <mergeCell ref="D140:K140"/>
    <mergeCell ref="B139:C139"/>
    <mergeCell ref="D139:K139"/>
    <mergeCell ref="B138:C138"/>
    <mergeCell ref="D138:K138"/>
    <mergeCell ref="B137:C137"/>
    <mergeCell ref="D137:K137"/>
    <mergeCell ref="D136:K136"/>
    <mergeCell ref="L136:S136"/>
    <mergeCell ref="T136:V136"/>
    <mergeCell ref="W136:X136"/>
    <mergeCell ref="Y136:AC136"/>
    <mergeCell ref="B133:C133"/>
    <mergeCell ref="B132:C132"/>
    <mergeCell ref="D132:K132"/>
    <mergeCell ref="B131:C131"/>
    <mergeCell ref="D131:K131"/>
    <mergeCell ref="D130:K130"/>
    <mergeCell ref="D129:K129"/>
    <mergeCell ref="D128:K128"/>
    <mergeCell ref="L128:S128"/>
    <mergeCell ref="T128:V128"/>
    <mergeCell ref="W128:X128"/>
    <mergeCell ref="Y128:AC128"/>
    <mergeCell ref="B127:C127"/>
    <mergeCell ref="D127:K127"/>
    <mergeCell ref="B126:C126"/>
    <mergeCell ref="D126:K126"/>
    <mergeCell ref="D125:K125"/>
    <mergeCell ref="B125:C125"/>
    <mergeCell ref="B128:C128"/>
    <mergeCell ref="B129:C129"/>
    <mergeCell ref="B130:C130"/>
    <mergeCell ref="D133:K133"/>
    <mergeCell ref="D124:K124"/>
    <mergeCell ref="B123:C123"/>
    <mergeCell ref="D123:K123"/>
    <mergeCell ref="B122:C122"/>
    <mergeCell ref="D122:K122"/>
    <mergeCell ref="B121:C121"/>
    <mergeCell ref="D121:K121"/>
    <mergeCell ref="D120:K120"/>
    <mergeCell ref="D119:K119"/>
    <mergeCell ref="D118:K118"/>
    <mergeCell ref="B117:C117"/>
    <mergeCell ref="D117:K117"/>
    <mergeCell ref="B116:C116"/>
    <mergeCell ref="D116:K116"/>
    <mergeCell ref="B115:C115"/>
    <mergeCell ref="D115:K115"/>
    <mergeCell ref="AK112:AP112"/>
    <mergeCell ref="B120:C120"/>
    <mergeCell ref="B124:C124"/>
    <mergeCell ref="W119:X119"/>
    <mergeCell ref="Y119:AC119"/>
    <mergeCell ref="AD119:AH119"/>
    <mergeCell ref="AI119:AK119"/>
    <mergeCell ref="AL119:AP119"/>
    <mergeCell ref="AL116:AP116"/>
    <mergeCell ref="L117:S117"/>
    <mergeCell ref="T117:V117"/>
    <mergeCell ref="W117:X117"/>
    <mergeCell ref="Y117:AC117"/>
    <mergeCell ref="AD117:AH117"/>
    <mergeCell ref="AI117:AK117"/>
    <mergeCell ref="AL117:AP117"/>
    <mergeCell ref="AQ112:AT112"/>
    <mergeCell ref="AG113:AI113"/>
    <mergeCell ref="AJ113:AP113"/>
    <mergeCell ref="B114:C114"/>
    <mergeCell ref="D114:K114"/>
    <mergeCell ref="B111:C111"/>
    <mergeCell ref="D111:K111"/>
    <mergeCell ref="D110:K110"/>
    <mergeCell ref="L110:S110"/>
    <mergeCell ref="T110:V110"/>
    <mergeCell ref="W110:X110"/>
    <mergeCell ref="Y110:AC110"/>
    <mergeCell ref="D109:K109"/>
    <mergeCell ref="B108:C108"/>
    <mergeCell ref="D108:K108"/>
    <mergeCell ref="D107:K107"/>
    <mergeCell ref="D106:K106"/>
    <mergeCell ref="B106:C106"/>
    <mergeCell ref="B107:C107"/>
    <mergeCell ref="B109:C109"/>
    <mergeCell ref="AL108:AP108"/>
    <mergeCell ref="L109:S109"/>
    <mergeCell ref="T109:V109"/>
    <mergeCell ref="W109:X109"/>
    <mergeCell ref="Y109:AC109"/>
    <mergeCell ref="AD109:AH109"/>
    <mergeCell ref="AI109:AK109"/>
    <mergeCell ref="AL109:AP109"/>
    <mergeCell ref="L108:S108"/>
    <mergeCell ref="T108:V108"/>
    <mergeCell ref="W108:X108"/>
    <mergeCell ref="Y108:AC108"/>
    <mergeCell ref="D105:K105"/>
    <mergeCell ref="B104:C104"/>
    <mergeCell ref="D104:K104"/>
    <mergeCell ref="B103:C103"/>
    <mergeCell ref="D103:K103"/>
    <mergeCell ref="B102:C102"/>
    <mergeCell ref="D102:K102"/>
    <mergeCell ref="D101:K101"/>
    <mergeCell ref="D100:K100"/>
    <mergeCell ref="AQ99:AT99"/>
    <mergeCell ref="D99:K99"/>
    <mergeCell ref="B98:C98"/>
    <mergeCell ref="B97:C97"/>
    <mergeCell ref="D97:K97"/>
    <mergeCell ref="B96:C96"/>
    <mergeCell ref="D96:K96"/>
    <mergeCell ref="D95:K95"/>
    <mergeCell ref="B95:C95"/>
    <mergeCell ref="B99:C99"/>
    <mergeCell ref="B100:C100"/>
    <mergeCell ref="B101:C101"/>
    <mergeCell ref="B105:C105"/>
    <mergeCell ref="AQ97:AT97"/>
    <mergeCell ref="AQ96:AT96"/>
    <mergeCell ref="AQ95:AT95"/>
    <mergeCell ref="L100:S100"/>
    <mergeCell ref="T100:V100"/>
    <mergeCell ref="W100:X100"/>
    <mergeCell ref="Y100:AC100"/>
    <mergeCell ref="D98:K98"/>
    <mergeCell ref="L98:S98"/>
    <mergeCell ref="T98:V98"/>
    <mergeCell ref="D94:K94"/>
    <mergeCell ref="D93:K93"/>
    <mergeCell ref="B92:C92"/>
    <mergeCell ref="D92:K92"/>
    <mergeCell ref="B91:C91"/>
    <mergeCell ref="D91:K91"/>
    <mergeCell ref="D90:K90"/>
    <mergeCell ref="L90:S90"/>
    <mergeCell ref="T90:V90"/>
    <mergeCell ref="W90:X90"/>
    <mergeCell ref="Y90:AC90"/>
    <mergeCell ref="D89:K89"/>
    <mergeCell ref="B88:C88"/>
    <mergeCell ref="D88:K88"/>
    <mergeCell ref="B87:C87"/>
    <mergeCell ref="D87:K87"/>
    <mergeCell ref="B86:C86"/>
    <mergeCell ref="D86:K86"/>
    <mergeCell ref="B89:C89"/>
    <mergeCell ref="B90:C90"/>
    <mergeCell ref="B93:C93"/>
    <mergeCell ref="D85:K85"/>
    <mergeCell ref="D84:K84"/>
    <mergeCell ref="L84:S84"/>
    <mergeCell ref="T84:V84"/>
    <mergeCell ref="W84:X84"/>
    <mergeCell ref="Y84:AC84"/>
    <mergeCell ref="D83:K83"/>
    <mergeCell ref="B82:C82"/>
    <mergeCell ref="D82:K82"/>
    <mergeCell ref="B81:C81"/>
    <mergeCell ref="D81:K81"/>
    <mergeCell ref="B80:C80"/>
    <mergeCell ref="D80:K80"/>
    <mergeCell ref="AK77:AP77"/>
    <mergeCell ref="AQ77:AT77"/>
    <mergeCell ref="AG78:AI78"/>
    <mergeCell ref="AJ78:AP78"/>
    <mergeCell ref="B79:C79"/>
    <mergeCell ref="D79:K79"/>
    <mergeCell ref="B83:C83"/>
    <mergeCell ref="B84:C84"/>
    <mergeCell ref="B85:C85"/>
    <mergeCell ref="AQ80:AT80"/>
    <mergeCell ref="AQ79:AT79"/>
    <mergeCell ref="AL82:AP82"/>
    <mergeCell ref="L83:S83"/>
    <mergeCell ref="T83:V83"/>
    <mergeCell ref="W83:X83"/>
    <mergeCell ref="Y83:AC83"/>
    <mergeCell ref="AD83:AH83"/>
    <mergeCell ref="AI83:AK83"/>
    <mergeCell ref="AL83:AP83"/>
    <mergeCell ref="D76:K76"/>
    <mergeCell ref="D75:K75"/>
    <mergeCell ref="D74:K74"/>
    <mergeCell ref="B73:C73"/>
    <mergeCell ref="D73:K73"/>
    <mergeCell ref="D72:K72"/>
    <mergeCell ref="L72:S72"/>
    <mergeCell ref="T72:V72"/>
    <mergeCell ref="W72:X72"/>
    <mergeCell ref="Y72:AC72"/>
    <mergeCell ref="D71:K71"/>
    <mergeCell ref="D70:K70"/>
    <mergeCell ref="B69:C69"/>
    <mergeCell ref="B68:C68"/>
    <mergeCell ref="D68:K68"/>
    <mergeCell ref="B67:C67"/>
    <mergeCell ref="D67:K67"/>
    <mergeCell ref="D69:K69"/>
    <mergeCell ref="T70:V70"/>
    <mergeCell ref="W70:X70"/>
    <mergeCell ref="Y70:AC70"/>
    <mergeCell ref="B63:C63"/>
    <mergeCell ref="B62:C62"/>
    <mergeCell ref="D62:K62"/>
    <mergeCell ref="B61:C61"/>
    <mergeCell ref="D61:K61"/>
    <mergeCell ref="D60:K60"/>
    <mergeCell ref="L60:S60"/>
    <mergeCell ref="T60:V60"/>
    <mergeCell ref="W60:X60"/>
    <mergeCell ref="Y60:AC60"/>
    <mergeCell ref="D59:K59"/>
    <mergeCell ref="D58:K58"/>
    <mergeCell ref="B57:C57"/>
    <mergeCell ref="D57:K57"/>
    <mergeCell ref="B56:C56"/>
    <mergeCell ref="D56:K56"/>
    <mergeCell ref="D55:K55"/>
    <mergeCell ref="B55:C55"/>
    <mergeCell ref="B58:C58"/>
    <mergeCell ref="B59:C59"/>
    <mergeCell ref="B60:C60"/>
    <mergeCell ref="Y58:AC58"/>
    <mergeCell ref="D54:K54"/>
    <mergeCell ref="AQ53:AT53"/>
    <mergeCell ref="B53:C53"/>
    <mergeCell ref="D53:K53"/>
    <mergeCell ref="B52:C52"/>
    <mergeCell ref="D52:K52"/>
    <mergeCell ref="B51:C51"/>
    <mergeCell ref="D50:K50"/>
    <mergeCell ref="D49:K49"/>
    <mergeCell ref="D48:K48"/>
    <mergeCell ref="B47:C47"/>
    <mergeCell ref="D47:K47"/>
    <mergeCell ref="B46:C46"/>
    <mergeCell ref="B45:C45"/>
    <mergeCell ref="D45:K45"/>
    <mergeCell ref="AG43:AI43"/>
    <mergeCell ref="AJ43:AP43"/>
    <mergeCell ref="B44:C44"/>
    <mergeCell ref="D44:K44"/>
    <mergeCell ref="AQ52:AT52"/>
    <mergeCell ref="AQ51:AT51"/>
    <mergeCell ref="AQ50:AT50"/>
    <mergeCell ref="AQ49:AT49"/>
    <mergeCell ref="AQ47:AT47"/>
    <mergeCell ref="AQ48:AT48"/>
    <mergeCell ref="AQ46:AT46"/>
    <mergeCell ref="AQ45:AT45"/>
    <mergeCell ref="AQ44:AT44"/>
    <mergeCell ref="W44:X44"/>
    <mergeCell ref="Y44:AC44"/>
    <mergeCell ref="AD44:AH44"/>
    <mergeCell ref="AI44:AK44"/>
    <mergeCell ref="AQ39:AT39"/>
    <mergeCell ref="C40:G41"/>
    <mergeCell ref="H40:I41"/>
    <mergeCell ref="J40:N41"/>
    <mergeCell ref="O40:P41"/>
    <mergeCell ref="Q40:U41"/>
    <mergeCell ref="V40:Z41"/>
    <mergeCell ref="AB40:AC41"/>
    <mergeCell ref="AL37:AP37"/>
    <mergeCell ref="AQ37:AT37"/>
    <mergeCell ref="B39:B42"/>
    <mergeCell ref="C39:G39"/>
    <mergeCell ref="H39:I39"/>
    <mergeCell ref="J39:N39"/>
    <mergeCell ref="O39:P39"/>
    <mergeCell ref="Q39:U39"/>
    <mergeCell ref="V39:Z39"/>
    <mergeCell ref="AB39:AE39"/>
    <mergeCell ref="W37:X37"/>
    <mergeCell ref="L37:S37"/>
    <mergeCell ref="AD37:AH37"/>
    <mergeCell ref="AQ40:AR41"/>
    <mergeCell ref="AS40:AT41"/>
    <mergeCell ref="C42:G42"/>
    <mergeCell ref="H42:I42"/>
    <mergeCell ref="J42:N42"/>
    <mergeCell ref="O42:P42"/>
    <mergeCell ref="Q42:U42"/>
    <mergeCell ref="V42:Z42"/>
    <mergeCell ref="AK42:AP42"/>
    <mergeCell ref="AQ42:AT42"/>
    <mergeCell ref="AQ36:AT36"/>
    <mergeCell ref="B37:C37"/>
    <mergeCell ref="D37:K37"/>
    <mergeCell ref="T37:V37"/>
    <mergeCell ref="Y37:AC37"/>
    <mergeCell ref="AI37:AK37"/>
    <mergeCell ref="B36:C36"/>
    <mergeCell ref="D36:K36"/>
    <mergeCell ref="T36:V36"/>
    <mergeCell ref="Y36:AC36"/>
    <mergeCell ref="AL34:AP34"/>
    <mergeCell ref="AQ34:AT34"/>
    <mergeCell ref="T35:V35"/>
    <mergeCell ref="Y35:AC35"/>
    <mergeCell ref="AI35:AK35"/>
    <mergeCell ref="AL35:AP35"/>
    <mergeCell ref="AQ35:AT35"/>
    <mergeCell ref="D34:K34"/>
    <mergeCell ref="T34:V34"/>
    <mergeCell ref="Y34:AC34"/>
    <mergeCell ref="AI34:AK34"/>
    <mergeCell ref="W36:X36"/>
    <mergeCell ref="W35:X35"/>
    <mergeCell ref="W34:X34"/>
    <mergeCell ref="L35:S35"/>
    <mergeCell ref="L34:S34"/>
    <mergeCell ref="D35:K35"/>
    <mergeCell ref="L36:S36"/>
    <mergeCell ref="AD34:AH34"/>
    <mergeCell ref="AD35:AH35"/>
    <mergeCell ref="AD36:AH36"/>
    <mergeCell ref="AL32:AP32"/>
    <mergeCell ref="AQ32:AT32"/>
    <mergeCell ref="T33:V33"/>
    <mergeCell ref="Y33:AC33"/>
    <mergeCell ref="AI33:AK33"/>
    <mergeCell ref="AL33:AP33"/>
    <mergeCell ref="AQ33:AT33"/>
    <mergeCell ref="AI31:AK31"/>
    <mergeCell ref="AL31:AP31"/>
    <mergeCell ref="AQ31:AT31"/>
    <mergeCell ref="B32:C32"/>
    <mergeCell ref="D32:K32"/>
    <mergeCell ref="T32:V32"/>
    <mergeCell ref="Y32:AC32"/>
    <mergeCell ref="AI32:AK32"/>
    <mergeCell ref="B31:C31"/>
    <mergeCell ref="D31:K31"/>
    <mergeCell ref="T31:V31"/>
    <mergeCell ref="Y31:AC31"/>
    <mergeCell ref="W33:X33"/>
    <mergeCell ref="W32:X32"/>
    <mergeCell ref="L33:S33"/>
    <mergeCell ref="D33:K33"/>
    <mergeCell ref="AD33:AH33"/>
    <mergeCell ref="AQ29:AT29"/>
    <mergeCell ref="B30:C30"/>
    <mergeCell ref="D30:K30"/>
    <mergeCell ref="T30:V30"/>
    <mergeCell ref="Y30:AC30"/>
    <mergeCell ref="AI30:AK30"/>
    <mergeCell ref="AL30:AP30"/>
    <mergeCell ref="AQ30:AT30"/>
    <mergeCell ref="AI26:AN27"/>
    <mergeCell ref="AO26:AT27"/>
    <mergeCell ref="B29:C29"/>
    <mergeCell ref="D29:K29"/>
    <mergeCell ref="T29:V29"/>
    <mergeCell ref="Y29:AC29"/>
    <mergeCell ref="AI29:AK29"/>
    <mergeCell ref="AL29:AP29"/>
    <mergeCell ref="T25:V25"/>
    <mergeCell ref="W25:AB25"/>
    <mergeCell ref="AI25:AN25"/>
    <mergeCell ref="AO25:AT25"/>
    <mergeCell ref="B26:C27"/>
    <mergeCell ref="N26:S27"/>
    <mergeCell ref="T26:V27"/>
    <mergeCell ref="W26:AB27"/>
    <mergeCell ref="W29:X29"/>
    <mergeCell ref="D26:G27"/>
    <mergeCell ref="H25:M25"/>
    <mergeCell ref="H26:M27"/>
    <mergeCell ref="AC25:AH25"/>
    <mergeCell ref="AC26:AH27"/>
    <mergeCell ref="AD29:AH29"/>
    <mergeCell ref="L29:S29"/>
    <mergeCell ref="B23:C23"/>
    <mergeCell ref="D23:I23"/>
    <mergeCell ref="J23:O23"/>
    <mergeCell ref="P23:W23"/>
    <mergeCell ref="B25:C25"/>
    <mergeCell ref="N25:S25"/>
    <mergeCell ref="D25:G25"/>
    <mergeCell ref="B21:C21"/>
    <mergeCell ref="D21:I21"/>
    <mergeCell ref="J21:O21"/>
    <mergeCell ref="P21:W21"/>
    <mergeCell ref="B22:C22"/>
    <mergeCell ref="D22:I22"/>
    <mergeCell ref="J22:O22"/>
    <mergeCell ref="P22:W22"/>
    <mergeCell ref="B20:C20"/>
    <mergeCell ref="D20:I20"/>
    <mergeCell ref="J20:O20"/>
    <mergeCell ref="P20:W20"/>
    <mergeCell ref="Y20:AB20"/>
    <mergeCell ref="AC20:AT20"/>
    <mergeCell ref="AO17:AT17"/>
    <mergeCell ref="B18:I19"/>
    <mergeCell ref="J18:O19"/>
    <mergeCell ref="P18:W19"/>
    <mergeCell ref="Y18:AE18"/>
    <mergeCell ref="AF18:AJ18"/>
    <mergeCell ref="AK18:AN18"/>
    <mergeCell ref="AO18:AT18"/>
    <mergeCell ref="Y19:AB19"/>
    <mergeCell ref="AC19:AT19"/>
    <mergeCell ref="AF15:AF16"/>
    <mergeCell ref="AG15:AH16"/>
    <mergeCell ref="AI15:AK16"/>
    <mergeCell ref="AL15:AT16"/>
    <mergeCell ref="B17:I17"/>
    <mergeCell ref="J17:O17"/>
    <mergeCell ref="P17:W17"/>
    <mergeCell ref="Y17:AE17"/>
    <mergeCell ref="AF17:AJ17"/>
    <mergeCell ref="AK17:AN17"/>
    <mergeCell ref="Y13:AA14"/>
    <mergeCell ref="AB13:AM14"/>
    <mergeCell ref="B14:D15"/>
    <mergeCell ref="E14:V15"/>
    <mergeCell ref="Y15:AA16"/>
    <mergeCell ref="AB15:AB16"/>
    <mergeCell ref="AC15:AD16"/>
    <mergeCell ref="AE15:AE16"/>
    <mergeCell ref="Y10:AA11"/>
    <mergeCell ref="AB10:AM11"/>
    <mergeCell ref="B12:D13"/>
    <mergeCell ref="O12:V13"/>
    <mergeCell ref="Y12:AA12"/>
    <mergeCell ref="AB12:AC12"/>
    <mergeCell ref="I12:I13"/>
    <mergeCell ref="J12:L13"/>
    <mergeCell ref="E12:H13"/>
    <mergeCell ref="U1:Z2"/>
    <mergeCell ref="AG1:AI1"/>
    <mergeCell ref="AJ1:AP1"/>
    <mergeCell ref="E3:F3"/>
    <mergeCell ref="H3:I3"/>
    <mergeCell ref="AL3:AM3"/>
    <mergeCell ref="AN3:AO3"/>
    <mergeCell ref="AA1:AF2"/>
    <mergeCell ref="B4:C5"/>
    <mergeCell ref="B6:C7"/>
    <mergeCell ref="AF7:AG7"/>
    <mergeCell ref="AO7:AT13"/>
    <mergeCell ref="AB8:AM8"/>
    <mergeCell ref="D9:E9"/>
    <mergeCell ref="F9:Q9"/>
    <mergeCell ref="AB9:AM9"/>
    <mergeCell ref="D10:E10"/>
    <mergeCell ref="F10:J10"/>
    <mergeCell ref="K10:L10"/>
    <mergeCell ref="M10:P10"/>
    <mergeCell ref="D4:Q4"/>
    <mergeCell ref="Y4:AB4"/>
    <mergeCell ref="D5:Q5"/>
    <mergeCell ref="Y5:AA6"/>
    <mergeCell ref="AB5:AF6"/>
    <mergeCell ref="AO5:AT6"/>
    <mergeCell ref="D6:M7"/>
    <mergeCell ref="N6:O7"/>
    <mergeCell ref="Y7:AA9"/>
    <mergeCell ref="AC7:AD7"/>
    <mergeCell ref="AE12:AF12"/>
    <mergeCell ref="AH12:AJ12"/>
  </mergeCells>
  <phoneticPr fontId="2"/>
  <pageMargins left="0.39370078740157483" right="0.19685039370078741" top="0.39370078740157483" bottom="0.19685039370078741" header="0.11811023622047245" footer="0.19685039370078741"/>
  <pageSetup paperSize="9" orientation="landscape" r:id="rId1"/>
  <headerFooter>
    <oddHeader>&amp;L&amp;14&amp;K00-001／&amp;7←ｽﾃｰﾌﾟﾙ位置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27</xdr:col>
                    <xdr:colOff>38100</xdr:colOff>
                    <xdr:row>14</xdr:row>
                    <xdr:rowOff>19050</xdr:rowOff>
                  </from>
                  <to>
                    <xdr:col>28</xdr:col>
                    <xdr:colOff>28575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311CA5-4EF9-4435-BE98-31EFFB726BD9}">
          <x14:formula1>
            <xm:f>'99.税率マスタ'!$B$2:$B$6</xm:f>
          </x14:formula1>
          <xm:sqref>T26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26995-8433-4A11-A18A-6ABBEF0390B5}">
  <sheetPr>
    <tabColor theme="5" tint="0.59999389629810485"/>
  </sheetPr>
  <dimension ref="B1:AT182"/>
  <sheetViews>
    <sheetView showGridLines="0" showRowColHeaders="0" zoomScaleNormal="100" workbookViewId="0"/>
  </sheetViews>
  <sheetFormatPr defaultColWidth="3.125" defaultRowHeight="12.95" customHeight="1"/>
  <cols>
    <col min="1" max="1" width="2" style="2" customWidth="1"/>
    <col min="2" max="46" width="3.125" style="2"/>
    <col min="47" max="47" width="1.625" style="2" customWidth="1"/>
    <col min="48" max="16384" width="3.125" style="2"/>
  </cols>
  <sheetData>
    <row r="1" spans="2:46" ht="13.5" customHeight="1">
      <c r="U1" s="103" t="s">
        <v>2</v>
      </c>
      <c r="V1" s="103"/>
      <c r="W1" s="103"/>
      <c r="X1" s="103"/>
      <c r="Y1" s="103"/>
      <c r="Z1" s="103"/>
      <c r="AA1" s="518" t="s">
        <v>112</v>
      </c>
      <c r="AB1" s="518"/>
      <c r="AC1" s="518"/>
      <c r="AD1" s="518"/>
      <c r="AE1" s="518"/>
      <c r="AF1" s="518"/>
      <c r="AG1" s="104" t="s">
        <v>45</v>
      </c>
      <c r="AH1" s="104"/>
      <c r="AI1" s="104"/>
      <c r="AJ1" s="105" t="str">
        <f>IF(B18="","",CONCATENATE("0",E12,"-","0",AB5,"-",P18))</f>
        <v/>
      </c>
      <c r="AK1" s="105"/>
      <c r="AL1" s="105"/>
      <c r="AM1" s="105"/>
      <c r="AN1" s="105"/>
      <c r="AO1" s="105"/>
      <c r="AP1" s="105"/>
      <c r="AQ1" s="3" t="s">
        <v>46</v>
      </c>
      <c r="AR1" s="4">
        <v>1</v>
      </c>
      <c r="AS1" s="5" t="s">
        <v>59</v>
      </c>
      <c r="AT1" s="24">
        <f>COUNT(AI30,AI45,AI80,AI115,AI150)</f>
        <v>0</v>
      </c>
    </row>
    <row r="2" spans="2:46" ht="7.5" customHeight="1">
      <c r="U2" s="103"/>
      <c r="V2" s="103"/>
      <c r="W2" s="103"/>
      <c r="X2" s="103"/>
      <c r="Y2" s="103"/>
      <c r="Z2" s="103"/>
      <c r="AA2" s="518"/>
      <c r="AB2" s="518"/>
      <c r="AC2" s="518"/>
      <c r="AD2" s="518"/>
      <c r="AE2" s="518"/>
      <c r="AF2" s="518"/>
    </row>
    <row r="3" spans="2:46" ht="13.5" customHeight="1">
      <c r="D3" s="6" t="s">
        <v>0</v>
      </c>
      <c r="E3" s="106"/>
      <c r="F3" s="106"/>
      <c r="G3" s="7" t="s">
        <v>1</v>
      </c>
      <c r="H3" s="107"/>
      <c r="I3" s="107"/>
      <c r="AL3" s="108" t="s">
        <v>6</v>
      </c>
      <c r="AM3" s="108"/>
      <c r="AN3" s="109"/>
      <c r="AO3" s="109"/>
      <c r="AP3" s="18" t="s">
        <v>5</v>
      </c>
      <c r="AQ3" s="1"/>
      <c r="AR3" s="18" t="s">
        <v>4</v>
      </c>
      <c r="AS3" s="1"/>
      <c r="AT3" s="18" t="s">
        <v>3</v>
      </c>
    </row>
    <row r="4" spans="2:46" ht="13.5" customHeight="1">
      <c r="B4" s="111" t="s">
        <v>118</v>
      </c>
      <c r="C4" s="11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Y4" s="132" t="s">
        <v>47</v>
      </c>
      <c r="Z4" s="132"/>
      <c r="AA4" s="132"/>
      <c r="AB4" s="132"/>
    </row>
    <row r="5" spans="2:46" ht="13.5" customHeight="1">
      <c r="B5" s="111"/>
      <c r="C5" s="111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Y5" s="134" t="s">
        <v>22</v>
      </c>
      <c r="Z5" s="135"/>
      <c r="AA5" s="136"/>
      <c r="AB5" s="140"/>
      <c r="AC5" s="141"/>
      <c r="AD5" s="141"/>
      <c r="AE5" s="141"/>
      <c r="AF5" s="142"/>
      <c r="AG5" s="8"/>
      <c r="AH5" s="9"/>
      <c r="AI5" s="9"/>
      <c r="AJ5" s="9"/>
      <c r="AK5" s="9"/>
      <c r="AL5" s="9"/>
      <c r="AM5" s="9"/>
      <c r="AO5" s="146" t="s">
        <v>35</v>
      </c>
      <c r="AP5" s="147"/>
      <c r="AQ5" s="147"/>
      <c r="AR5" s="147"/>
      <c r="AS5" s="147"/>
      <c r="AT5" s="148"/>
    </row>
    <row r="6" spans="2:46" ht="11.25" customHeight="1">
      <c r="B6" s="111" t="s">
        <v>119</v>
      </c>
      <c r="C6" s="111"/>
      <c r="D6" s="152" t="s">
        <v>60</v>
      </c>
      <c r="E6" s="152"/>
      <c r="F6" s="152"/>
      <c r="G6" s="152"/>
      <c r="H6" s="152"/>
      <c r="I6" s="152"/>
      <c r="J6" s="152"/>
      <c r="K6" s="152"/>
      <c r="L6" s="152"/>
      <c r="M6" s="152"/>
      <c r="N6" s="118" t="s">
        <v>120</v>
      </c>
      <c r="O6" s="118"/>
      <c r="Y6" s="137"/>
      <c r="Z6" s="138"/>
      <c r="AA6" s="139"/>
      <c r="AB6" s="143"/>
      <c r="AC6" s="144"/>
      <c r="AD6" s="144"/>
      <c r="AE6" s="144"/>
      <c r="AF6" s="145"/>
      <c r="AG6" s="10"/>
      <c r="AH6" s="11"/>
      <c r="AI6" s="11"/>
      <c r="AJ6" s="11"/>
      <c r="AK6" s="11"/>
      <c r="AL6" s="11"/>
      <c r="AM6" s="11"/>
      <c r="AO6" s="149"/>
      <c r="AP6" s="150"/>
      <c r="AQ6" s="150"/>
      <c r="AR6" s="150"/>
      <c r="AS6" s="150"/>
      <c r="AT6" s="151"/>
    </row>
    <row r="7" spans="2:46" ht="13.5" customHeight="1">
      <c r="B7" s="111"/>
      <c r="C7" s="11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18"/>
      <c r="O7" s="118"/>
      <c r="Y7" s="153" t="s">
        <v>7</v>
      </c>
      <c r="Z7" s="154"/>
      <c r="AA7" s="155"/>
      <c r="AB7" s="12" t="s">
        <v>0</v>
      </c>
      <c r="AC7" s="162"/>
      <c r="AD7" s="162"/>
      <c r="AE7" s="12" t="s">
        <v>1</v>
      </c>
      <c r="AF7" s="112"/>
      <c r="AG7" s="113"/>
      <c r="AH7" s="13"/>
      <c r="AM7" s="14"/>
      <c r="AO7" s="114"/>
      <c r="AP7" s="115"/>
      <c r="AQ7" s="115"/>
      <c r="AR7" s="115"/>
      <c r="AS7" s="115"/>
      <c r="AT7" s="116"/>
    </row>
    <row r="8" spans="2:46" ht="15" customHeight="1">
      <c r="Y8" s="156"/>
      <c r="Z8" s="157"/>
      <c r="AA8" s="158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O8" s="117"/>
      <c r="AP8" s="118"/>
      <c r="AQ8" s="118"/>
      <c r="AR8" s="118"/>
      <c r="AS8" s="118"/>
      <c r="AT8" s="119"/>
    </row>
    <row r="9" spans="2:46" ht="15" customHeight="1">
      <c r="D9" s="124" t="s">
        <v>15</v>
      </c>
      <c r="E9" s="124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Y9" s="159"/>
      <c r="Z9" s="160"/>
      <c r="AA9" s="161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7"/>
      <c r="AO9" s="117"/>
      <c r="AP9" s="118"/>
      <c r="AQ9" s="118"/>
      <c r="AR9" s="118"/>
      <c r="AS9" s="118"/>
      <c r="AT9" s="119"/>
    </row>
    <row r="10" spans="2:46" ht="15" customHeight="1">
      <c r="D10" s="128" t="s">
        <v>16</v>
      </c>
      <c r="E10" s="128"/>
      <c r="F10" s="129"/>
      <c r="G10" s="129"/>
      <c r="H10" s="129"/>
      <c r="I10" s="129"/>
      <c r="J10" s="129"/>
      <c r="K10" s="128" t="s">
        <v>9</v>
      </c>
      <c r="L10" s="128"/>
      <c r="M10" s="130"/>
      <c r="N10" s="130"/>
      <c r="O10" s="130"/>
      <c r="P10" s="130"/>
      <c r="Q10" s="25"/>
      <c r="Y10" s="137" t="s">
        <v>29</v>
      </c>
      <c r="Z10" s="138"/>
      <c r="AA10" s="158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7"/>
      <c r="AO10" s="117"/>
      <c r="AP10" s="118"/>
      <c r="AQ10" s="118"/>
      <c r="AR10" s="118"/>
      <c r="AS10" s="118"/>
      <c r="AT10" s="119"/>
    </row>
    <row r="11" spans="2:46" ht="10.5" customHeight="1">
      <c r="Y11" s="156"/>
      <c r="Z11" s="157"/>
      <c r="AA11" s="158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7"/>
      <c r="AO11" s="117"/>
      <c r="AP11" s="118"/>
      <c r="AQ11" s="118"/>
      <c r="AR11" s="118"/>
      <c r="AS11" s="118"/>
      <c r="AT11" s="119"/>
    </row>
    <row r="12" spans="2:46" ht="13.5" customHeight="1">
      <c r="B12" s="188" t="s">
        <v>17</v>
      </c>
      <c r="C12" s="174"/>
      <c r="D12" s="189"/>
      <c r="E12" s="200"/>
      <c r="F12" s="201"/>
      <c r="G12" s="201"/>
      <c r="H12" s="201"/>
      <c r="I12" s="196" t="s">
        <v>185</v>
      </c>
      <c r="J12" s="196"/>
      <c r="K12" s="196"/>
      <c r="L12" s="198"/>
      <c r="M12" s="49"/>
      <c r="N12" s="49"/>
      <c r="O12" s="190"/>
      <c r="P12" s="190"/>
      <c r="Q12" s="190"/>
      <c r="R12" s="190"/>
      <c r="S12" s="190"/>
      <c r="T12" s="190"/>
      <c r="U12" s="190"/>
      <c r="V12" s="190"/>
      <c r="Y12" s="192" t="s">
        <v>8</v>
      </c>
      <c r="Z12" s="193"/>
      <c r="AA12" s="194"/>
      <c r="AB12" s="195"/>
      <c r="AC12" s="163"/>
      <c r="AD12" s="15" t="s">
        <v>1</v>
      </c>
      <c r="AE12" s="163"/>
      <c r="AF12" s="163"/>
      <c r="AG12" s="15" t="s">
        <v>1</v>
      </c>
      <c r="AH12" s="163"/>
      <c r="AI12" s="163"/>
      <c r="AJ12" s="163"/>
      <c r="AK12" s="16"/>
      <c r="AL12" s="16"/>
      <c r="AM12" s="17"/>
      <c r="AO12" s="117"/>
      <c r="AP12" s="118"/>
      <c r="AQ12" s="118"/>
      <c r="AR12" s="118"/>
      <c r="AS12" s="118"/>
      <c r="AT12" s="119"/>
    </row>
    <row r="13" spans="2:46" ht="8.25" customHeight="1">
      <c r="B13" s="164"/>
      <c r="C13" s="165"/>
      <c r="D13" s="166"/>
      <c r="E13" s="202"/>
      <c r="F13" s="203"/>
      <c r="G13" s="203"/>
      <c r="H13" s="203"/>
      <c r="I13" s="197"/>
      <c r="J13" s="197"/>
      <c r="K13" s="197"/>
      <c r="L13" s="199"/>
      <c r="M13" s="50"/>
      <c r="N13" s="50"/>
      <c r="O13" s="191"/>
      <c r="P13" s="191"/>
      <c r="Q13" s="191"/>
      <c r="R13" s="191"/>
      <c r="S13" s="191"/>
      <c r="T13" s="191"/>
      <c r="U13" s="191"/>
      <c r="V13" s="191"/>
      <c r="Y13" s="153" t="s">
        <v>9</v>
      </c>
      <c r="Z13" s="154"/>
      <c r="AA13" s="155"/>
      <c r="AB13" s="167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9"/>
      <c r="AO13" s="120"/>
      <c r="AP13" s="109"/>
      <c r="AQ13" s="109"/>
      <c r="AR13" s="109"/>
      <c r="AS13" s="109"/>
      <c r="AT13" s="121"/>
    </row>
    <row r="14" spans="2:46" ht="13.5" customHeight="1">
      <c r="B14" s="504" t="s">
        <v>30</v>
      </c>
      <c r="C14" s="504"/>
      <c r="D14" s="504"/>
      <c r="E14" s="506" t="str">
        <f>IF(F9="","",F9)</f>
        <v/>
      </c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Y14" s="164"/>
      <c r="Z14" s="165"/>
      <c r="AA14" s="166"/>
      <c r="AB14" s="170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2"/>
      <c r="AN14" s="19"/>
      <c r="AO14" s="20"/>
      <c r="AP14" s="20"/>
      <c r="AQ14" s="20"/>
      <c r="AR14" s="20"/>
      <c r="AS14" s="20"/>
      <c r="AT14" s="20"/>
    </row>
    <row r="15" spans="2:46" ht="13.5" customHeight="1">
      <c r="B15" s="505"/>
      <c r="C15" s="505"/>
      <c r="D15" s="505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Y15" s="156" t="s">
        <v>11</v>
      </c>
      <c r="Z15" s="157"/>
      <c r="AA15" s="158"/>
      <c r="AB15" s="111"/>
      <c r="AC15" s="111" t="s">
        <v>14</v>
      </c>
      <c r="AD15" s="111"/>
      <c r="AE15" s="111" t="s">
        <v>13</v>
      </c>
      <c r="AF15" s="111"/>
      <c r="AG15" s="111" t="s">
        <v>12</v>
      </c>
      <c r="AH15" s="111"/>
      <c r="AI15" s="156" t="s">
        <v>10</v>
      </c>
      <c r="AJ15" s="157"/>
      <c r="AK15" s="158"/>
      <c r="AL15" s="240"/>
      <c r="AM15" s="152"/>
      <c r="AN15" s="152"/>
      <c r="AO15" s="152"/>
      <c r="AP15" s="152"/>
      <c r="AQ15" s="152"/>
      <c r="AR15" s="152"/>
      <c r="AS15" s="152"/>
      <c r="AT15" s="241"/>
    </row>
    <row r="16" spans="2:46" ht="8.25" customHeight="1">
      <c r="Y16" s="164"/>
      <c r="Z16" s="165"/>
      <c r="AA16" s="166"/>
      <c r="AB16" s="185"/>
      <c r="AC16" s="185"/>
      <c r="AD16" s="185"/>
      <c r="AE16" s="185"/>
      <c r="AF16" s="185"/>
      <c r="AG16" s="185"/>
      <c r="AH16" s="185"/>
      <c r="AI16" s="164"/>
      <c r="AJ16" s="165"/>
      <c r="AK16" s="166"/>
      <c r="AL16" s="242"/>
      <c r="AM16" s="243"/>
      <c r="AN16" s="243"/>
      <c r="AO16" s="243"/>
      <c r="AP16" s="243"/>
      <c r="AQ16" s="243"/>
      <c r="AR16" s="243"/>
      <c r="AS16" s="243"/>
      <c r="AT16" s="244"/>
    </row>
    <row r="17" spans="2:46" ht="13.5" customHeight="1">
      <c r="B17" s="245" t="s">
        <v>37</v>
      </c>
      <c r="C17" s="246"/>
      <c r="D17" s="246"/>
      <c r="E17" s="246"/>
      <c r="F17" s="246"/>
      <c r="G17" s="246"/>
      <c r="H17" s="246"/>
      <c r="I17" s="247"/>
      <c r="J17" s="248" t="s">
        <v>31</v>
      </c>
      <c r="K17" s="246"/>
      <c r="L17" s="246"/>
      <c r="M17" s="246"/>
      <c r="N17" s="246"/>
      <c r="O17" s="249"/>
      <c r="P17" s="250" t="s">
        <v>36</v>
      </c>
      <c r="Q17" s="246"/>
      <c r="R17" s="246"/>
      <c r="S17" s="246"/>
      <c r="T17" s="246"/>
      <c r="U17" s="246"/>
      <c r="V17" s="246"/>
      <c r="W17" s="251"/>
      <c r="Y17" s="252" t="s">
        <v>18</v>
      </c>
      <c r="Z17" s="253"/>
      <c r="AA17" s="253"/>
      <c r="AB17" s="253"/>
      <c r="AC17" s="253"/>
      <c r="AD17" s="253"/>
      <c r="AE17" s="254"/>
      <c r="AF17" s="210" t="s">
        <v>61</v>
      </c>
      <c r="AG17" s="210"/>
      <c r="AH17" s="210"/>
      <c r="AI17" s="210"/>
      <c r="AJ17" s="210"/>
      <c r="AK17" s="210" t="s">
        <v>19</v>
      </c>
      <c r="AL17" s="210"/>
      <c r="AM17" s="210"/>
      <c r="AN17" s="210"/>
      <c r="AO17" s="210" t="s">
        <v>20</v>
      </c>
      <c r="AP17" s="210"/>
      <c r="AQ17" s="210"/>
      <c r="AR17" s="210"/>
      <c r="AS17" s="210"/>
      <c r="AT17" s="211"/>
    </row>
    <row r="18" spans="2:46" ht="13.5" customHeight="1">
      <c r="B18" s="212" t="str">
        <f>IF(SUM(D20:I23)=0,"",SUM(D20:I23))</f>
        <v/>
      </c>
      <c r="C18" s="213"/>
      <c r="D18" s="213"/>
      <c r="E18" s="213"/>
      <c r="F18" s="213"/>
      <c r="G18" s="213"/>
      <c r="H18" s="213"/>
      <c r="I18" s="214"/>
      <c r="J18" s="218" t="str">
        <f>IF(B18="","",SUM(J20:O23))</f>
        <v/>
      </c>
      <c r="K18" s="219"/>
      <c r="L18" s="219"/>
      <c r="M18" s="219"/>
      <c r="N18" s="219"/>
      <c r="O18" s="220"/>
      <c r="P18" s="224" t="str">
        <f>IF(B18="","",SUM(P20:W23))</f>
        <v/>
      </c>
      <c r="Q18" s="213"/>
      <c r="R18" s="213"/>
      <c r="S18" s="213"/>
      <c r="T18" s="213"/>
      <c r="U18" s="213"/>
      <c r="V18" s="213"/>
      <c r="W18" s="225"/>
      <c r="Y18" s="228"/>
      <c r="Z18" s="229"/>
      <c r="AA18" s="229"/>
      <c r="AB18" s="229"/>
      <c r="AC18" s="229"/>
      <c r="AD18" s="229"/>
      <c r="AE18" s="230"/>
      <c r="AF18" s="231"/>
      <c r="AG18" s="231"/>
      <c r="AH18" s="231"/>
      <c r="AI18" s="231"/>
      <c r="AJ18" s="231"/>
      <c r="AK18" s="231"/>
      <c r="AL18" s="231"/>
      <c r="AM18" s="231"/>
      <c r="AN18" s="231"/>
      <c r="AO18" s="232"/>
      <c r="AP18" s="232"/>
      <c r="AQ18" s="232"/>
      <c r="AR18" s="232"/>
      <c r="AS18" s="232"/>
      <c r="AT18" s="233"/>
    </row>
    <row r="19" spans="2:46" ht="13.5" customHeight="1">
      <c r="B19" s="215"/>
      <c r="C19" s="216"/>
      <c r="D19" s="216"/>
      <c r="E19" s="216"/>
      <c r="F19" s="216"/>
      <c r="G19" s="216"/>
      <c r="H19" s="216"/>
      <c r="I19" s="217"/>
      <c r="J19" s="221"/>
      <c r="K19" s="222"/>
      <c r="L19" s="222"/>
      <c r="M19" s="222"/>
      <c r="N19" s="222"/>
      <c r="O19" s="223"/>
      <c r="P19" s="226"/>
      <c r="Q19" s="216"/>
      <c r="R19" s="216"/>
      <c r="S19" s="216"/>
      <c r="T19" s="216"/>
      <c r="U19" s="216"/>
      <c r="V19" s="216"/>
      <c r="W19" s="227"/>
      <c r="Y19" s="234" t="s">
        <v>48</v>
      </c>
      <c r="Z19" s="235"/>
      <c r="AA19" s="235"/>
      <c r="AB19" s="236"/>
      <c r="AC19" s="237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9"/>
    </row>
    <row r="20" spans="2:46" ht="13.5" customHeight="1">
      <c r="B20" s="286">
        <v>0.1</v>
      </c>
      <c r="C20" s="287"/>
      <c r="D20" s="288" t="str">
        <f>IF(AI$26="","",IF(Z$26=B20,AI$26,""))</f>
        <v/>
      </c>
      <c r="E20" s="289"/>
      <c r="F20" s="289"/>
      <c r="G20" s="289"/>
      <c r="H20" s="289"/>
      <c r="I20" s="290"/>
      <c r="J20" s="291" t="str">
        <f>IF(D20="","",ROUNDDOWN(D20*B20,0))</f>
        <v/>
      </c>
      <c r="K20" s="289"/>
      <c r="L20" s="289"/>
      <c r="M20" s="289"/>
      <c r="N20" s="289"/>
      <c r="O20" s="292"/>
      <c r="P20" s="293" t="str">
        <f>IF(D20="","",D20+J20)</f>
        <v/>
      </c>
      <c r="Q20" s="294"/>
      <c r="R20" s="294"/>
      <c r="S20" s="294"/>
      <c r="T20" s="294"/>
      <c r="U20" s="294"/>
      <c r="V20" s="294"/>
      <c r="W20" s="295"/>
      <c r="Y20" s="204" t="s">
        <v>21</v>
      </c>
      <c r="Z20" s="205"/>
      <c r="AA20" s="205"/>
      <c r="AB20" s="206"/>
      <c r="AC20" s="207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9"/>
    </row>
    <row r="21" spans="2:46" ht="13.5" customHeight="1">
      <c r="B21" s="271">
        <v>0.08</v>
      </c>
      <c r="C21" s="272"/>
      <c r="D21" s="273" t="str">
        <f>IF(AI$26="","",IF(Z$26=B21,AI$26,""))</f>
        <v/>
      </c>
      <c r="E21" s="274"/>
      <c r="F21" s="274"/>
      <c r="G21" s="274"/>
      <c r="H21" s="274"/>
      <c r="I21" s="275"/>
      <c r="J21" s="276" t="str">
        <f>IF(D21="","",ROUNDDOWN(D21*B21,0))</f>
        <v/>
      </c>
      <c r="K21" s="274"/>
      <c r="L21" s="274"/>
      <c r="M21" s="274"/>
      <c r="N21" s="274"/>
      <c r="O21" s="277"/>
      <c r="P21" s="278" t="str">
        <f>IF(D21="","",D21+J21)</f>
        <v/>
      </c>
      <c r="Q21" s="279"/>
      <c r="R21" s="279"/>
      <c r="S21" s="279"/>
      <c r="T21" s="279"/>
      <c r="U21" s="279"/>
      <c r="V21" s="279"/>
      <c r="W21" s="280"/>
      <c r="Y21" s="21" t="s">
        <v>51</v>
      </c>
    </row>
    <row r="22" spans="2:46" ht="13.5" customHeight="1">
      <c r="B22" s="281" t="s">
        <v>33</v>
      </c>
      <c r="C22" s="282"/>
      <c r="D22" s="273" t="str">
        <f>IF(AI$26="","",IF(Z$26=B22,AI$26,""))</f>
        <v/>
      </c>
      <c r="E22" s="274"/>
      <c r="F22" s="274"/>
      <c r="G22" s="274"/>
      <c r="H22" s="274"/>
      <c r="I22" s="275"/>
      <c r="J22" s="283" t="s">
        <v>39</v>
      </c>
      <c r="K22" s="284"/>
      <c r="L22" s="284"/>
      <c r="M22" s="284"/>
      <c r="N22" s="284"/>
      <c r="O22" s="285"/>
      <c r="P22" s="278" t="str">
        <f>D22</f>
        <v/>
      </c>
      <c r="Q22" s="279"/>
      <c r="R22" s="279"/>
      <c r="S22" s="279"/>
      <c r="T22" s="279"/>
      <c r="U22" s="279"/>
      <c r="V22" s="279"/>
      <c r="W22" s="280"/>
      <c r="Y22" s="21" t="s">
        <v>82</v>
      </c>
    </row>
    <row r="23" spans="2:46" ht="13.5" customHeight="1">
      <c r="B23" s="255" t="s">
        <v>34</v>
      </c>
      <c r="C23" s="256"/>
      <c r="D23" s="257" t="str">
        <f>IF(AI$26="","",IF(Z$26=B23,AI$26,""))</f>
        <v/>
      </c>
      <c r="E23" s="258"/>
      <c r="F23" s="258"/>
      <c r="G23" s="258"/>
      <c r="H23" s="258"/>
      <c r="I23" s="259"/>
      <c r="J23" s="260" t="s">
        <v>39</v>
      </c>
      <c r="K23" s="261"/>
      <c r="L23" s="261"/>
      <c r="M23" s="261"/>
      <c r="N23" s="261"/>
      <c r="O23" s="262"/>
      <c r="P23" s="263" t="str">
        <f>D23</f>
        <v/>
      </c>
      <c r="Q23" s="264"/>
      <c r="R23" s="264"/>
      <c r="S23" s="264"/>
      <c r="T23" s="264"/>
      <c r="U23" s="264"/>
      <c r="V23" s="264"/>
      <c r="W23" s="265"/>
      <c r="Y23" s="21" t="s">
        <v>58</v>
      </c>
    </row>
    <row r="24" spans="2:46" ht="9" customHeight="1"/>
    <row r="25" spans="2:46" ht="17.25" customHeight="1">
      <c r="B25" s="266" t="s">
        <v>44</v>
      </c>
      <c r="C25" s="267"/>
      <c r="D25" s="268" t="s">
        <v>62</v>
      </c>
      <c r="E25" s="269"/>
      <c r="F25" s="269"/>
      <c r="G25" s="269"/>
      <c r="H25" s="269"/>
      <c r="I25" s="269"/>
      <c r="J25" s="270"/>
      <c r="K25" s="268" t="s">
        <v>63</v>
      </c>
      <c r="L25" s="269"/>
      <c r="M25" s="269"/>
      <c r="N25" s="269"/>
      <c r="O25" s="269"/>
      <c r="P25" s="269"/>
      <c r="Q25" s="269"/>
      <c r="R25" s="269"/>
      <c r="S25" s="270"/>
      <c r="T25" s="268" t="s">
        <v>122</v>
      </c>
      <c r="U25" s="269"/>
      <c r="V25" s="269"/>
      <c r="W25" s="269"/>
      <c r="X25" s="269"/>
      <c r="Y25" s="270"/>
      <c r="Z25" s="268" t="s">
        <v>27</v>
      </c>
      <c r="AA25" s="269"/>
      <c r="AB25" s="270"/>
      <c r="AC25" s="268" t="s">
        <v>123</v>
      </c>
      <c r="AD25" s="269"/>
      <c r="AE25" s="269"/>
      <c r="AF25" s="269"/>
      <c r="AG25" s="269"/>
      <c r="AH25" s="270"/>
      <c r="AI25" s="352" t="s">
        <v>175</v>
      </c>
      <c r="AJ25" s="324"/>
      <c r="AK25" s="324"/>
      <c r="AL25" s="324"/>
      <c r="AM25" s="324"/>
      <c r="AN25" s="324"/>
      <c r="AO25" s="324" t="s">
        <v>176</v>
      </c>
      <c r="AP25" s="324"/>
      <c r="AQ25" s="324"/>
      <c r="AR25" s="324"/>
      <c r="AS25" s="324"/>
      <c r="AT25" s="324"/>
    </row>
    <row r="26" spans="2:46" ht="17.25" customHeight="1">
      <c r="B26" s="325"/>
      <c r="C26" s="325"/>
      <c r="D26" s="200"/>
      <c r="E26" s="201"/>
      <c r="F26" s="201"/>
      <c r="G26" s="201"/>
      <c r="H26" s="201"/>
      <c r="I26" s="201"/>
      <c r="J26" s="512"/>
      <c r="K26" s="346"/>
      <c r="L26" s="347"/>
      <c r="M26" s="347"/>
      <c r="N26" s="347"/>
      <c r="O26" s="347"/>
      <c r="P26" s="347"/>
      <c r="Q26" s="347"/>
      <c r="R26" s="347"/>
      <c r="S26" s="348"/>
      <c r="T26" s="327"/>
      <c r="U26" s="328"/>
      <c r="V26" s="328"/>
      <c r="W26" s="328"/>
      <c r="X26" s="328"/>
      <c r="Y26" s="329"/>
      <c r="Z26" s="333"/>
      <c r="AA26" s="334"/>
      <c r="AB26" s="335"/>
      <c r="AC26" s="327"/>
      <c r="AD26" s="328"/>
      <c r="AE26" s="328"/>
      <c r="AF26" s="328"/>
      <c r="AG26" s="328"/>
      <c r="AH26" s="329"/>
      <c r="AI26" s="511" t="str">
        <f>IF(SUM(AI30:AN37)=0,"",SUM(AI30:AN37,AI45:AN76,AI80:AN111,AI115:AN146,AI150:AN181))</f>
        <v/>
      </c>
      <c r="AJ26" s="317"/>
      <c r="AK26" s="317"/>
      <c r="AL26" s="317"/>
      <c r="AM26" s="317"/>
      <c r="AN26" s="317"/>
      <c r="AO26" s="318" t="str">
        <f>IF(T26="","",IFERROR(T26-AC26-AI26,""))</f>
        <v/>
      </c>
      <c r="AP26" s="318"/>
      <c r="AQ26" s="318"/>
      <c r="AR26" s="318"/>
      <c r="AS26" s="318"/>
      <c r="AT26" s="318"/>
    </row>
    <row r="27" spans="2:46" ht="17.25" customHeight="1">
      <c r="B27" s="326"/>
      <c r="C27" s="326"/>
      <c r="D27" s="202"/>
      <c r="E27" s="203"/>
      <c r="F27" s="203"/>
      <c r="G27" s="203"/>
      <c r="H27" s="203"/>
      <c r="I27" s="203"/>
      <c r="J27" s="513"/>
      <c r="K27" s="349"/>
      <c r="L27" s="350"/>
      <c r="M27" s="350"/>
      <c r="N27" s="350"/>
      <c r="O27" s="350"/>
      <c r="P27" s="350"/>
      <c r="Q27" s="350"/>
      <c r="R27" s="350"/>
      <c r="S27" s="351"/>
      <c r="T27" s="330"/>
      <c r="U27" s="331"/>
      <c r="V27" s="331"/>
      <c r="W27" s="331"/>
      <c r="X27" s="331"/>
      <c r="Y27" s="332"/>
      <c r="Z27" s="336"/>
      <c r="AA27" s="337"/>
      <c r="AB27" s="338"/>
      <c r="AC27" s="330"/>
      <c r="AD27" s="331"/>
      <c r="AE27" s="331"/>
      <c r="AF27" s="331"/>
      <c r="AG27" s="331"/>
      <c r="AH27" s="332"/>
      <c r="AI27" s="511"/>
      <c r="AJ27" s="317"/>
      <c r="AK27" s="317"/>
      <c r="AL27" s="317"/>
      <c r="AM27" s="317"/>
      <c r="AN27" s="317"/>
      <c r="AO27" s="318"/>
      <c r="AP27" s="318"/>
      <c r="AQ27" s="318"/>
      <c r="AR27" s="318"/>
      <c r="AS27" s="318"/>
      <c r="AT27" s="318"/>
    </row>
    <row r="28" spans="2:46" ht="9" customHeight="1"/>
    <row r="29" spans="2:46" ht="17.25" customHeight="1">
      <c r="B29" s="266" t="s">
        <v>44</v>
      </c>
      <c r="C29" s="319"/>
      <c r="D29" s="320" t="s">
        <v>66</v>
      </c>
      <c r="E29" s="269"/>
      <c r="F29" s="269"/>
      <c r="G29" s="269"/>
      <c r="H29" s="269"/>
      <c r="I29" s="269"/>
      <c r="J29" s="269"/>
      <c r="K29" s="269"/>
      <c r="L29" s="339"/>
      <c r="M29" s="320" t="s">
        <v>24</v>
      </c>
      <c r="N29" s="269"/>
      <c r="O29" s="269"/>
      <c r="P29" s="269"/>
      <c r="Q29" s="269"/>
      <c r="R29" s="269"/>
      <c r="S29" s="269"/>
      <c r="T29" s="339"/>
      <c r="U29" s="319" t="s">
        <v>25</v>
      </c>
      <c r="V29" s="319"/>
      <c r="W29" s="319"/>
      <c r="X29" s="319" t="s">
        <v>26</v>
      </c>
      <c r="Y29" s="319"/>
      <c r="Z29" s="319"/>
      <c r="AA29" s="319" t="s">
        <v>173</v>
      </c>
      <c r="AB29" s="319"/>
      <c r="AC29" s="319"/>
      <c r="AD29" s="319"/>
      <c r="AE29" s="319"/>
      <c r="AF29" s="319" t="s">
        <v>68</v>
      </c>
      <c r="AG29" s="319"/>
      <c r="AH29" s="320"/>
      <c r="AI29" s="321" t="s">
        <v>28</v>
      </c>
      <c r="AJ29" s="322"/>
      <c r="AK29" s="322"/>
      <c r="AL29" s="322"/>
      <c r="AM29" s="322"/>
      <c r="AN29" s="323"/>
      <c r="AO29" s="254" t="s">
        <v>65</v>
      </c>
      <c r="AP29" s="210"/>
      <c r="AQ29" s="210"/>
      <c r="AR29" s="210"/>
      <c r="AS29" s="210"/>
      <c r="AT29" s="211"/>
    </row>
    <row r="30" spans="2:46" ht="17.25" customHeight="1">
      <c r="B30" s="297"/>
      <c r="C30" s="298"/>
      <c r="D30" s="299"/>
      <c r="E30" s="300"/>
      <c r="F30" s="300"/>
      <c r="G30" s="300"/>
      <c r="H30" s="300"/>
      <c r="I30" s="300"/>
      <c r="J30" s="300"/>
      <c r="K30" s="300"/>
      <c r="L30" s="301"/>
      <c r="M30" s="299"/>
      <c r="N30" s="300"/>
      <c r="O30" s="300"/>
      <c r="P30" s="300"/>
      <c r="Q30" s="300"/>
      <c r="R30" s="300"/>
      <c r="S30" s="300"/>
      <c r="T30" s="301"/>
      <c r="U30" s="302"/>
      <c r="V30" s="303"/>
      <c r="W30" s="304"/>
      <c r="X30" s="470"/>
      <c r="Y30" s="471"/>
      <c r="Z30" s="501"/>
      <c r="AA30" s="305"/>
      <c r="AB30" s="306"/>
      <c r="AC30" s="306"/>
      <c r="AD30" s="306"/>
      <c r="AE30" s="502"/>
      <c r="AF30" s="503"/>
      <c r="AG30" s="309"/>
      <c r="AH30" s="309"/>
      <c r="AI30" s="311" t="str">
        <f t="shared" ref="AI30:AI37" si="0">IF(D30="","",IF(AF30="",ROUNDDOWN(U30*AA30,0),ROUNDDOWN(U30*AA30*AF30,0)))</f>
        <v/>
      </c>
      <c r="AJ30" s="312"/>
      <c r="AK30" s="312"/>
      <c r="AL30" s="312"/>
      <c r="AM30" s="312"/>
      <c r="AN30" s="313"/>
      <c r="AO30" s="315"/>
      <c r="AP30" s="315"/>
      <c r="AQ30" s="315"/>
      <c r="AR30" s="315"/>
      <c r="AS30" s="315"/>
      <c r="AT30" s="316"/>
    </row>
    <row r="31" spans="2:46" ht="17.25" customHeight="1">
      <c r="B31" s="372"/>
      <c r="C31" s="373"/>
      <c r="D31" s="374"/>
      <c r="E31" s="375"/>
      <c r="F31" s="375"/>
      <c r="G31" s="375"/>
      <c r="H31" s="375"/>
      <c r="I31" s="375"/>
      <c r="J31" s="375"/>
      <c r="K31" s="375"/>
      <c r="L31" s="376"/>
      <c r="M31" s="374"/>
      <c r="N31" s="375"/>
      <c r="O31" s="375"/>
      <c r="P31" s="375"/>
      <c r="Q31" s="375"/>
      <c r="R31" s="375"/>
      <c r="S31" s="375"/>
      <c r="T31" s="376"/>
      <c r="U31" s="363"/>
      <c r="V31" s="364"/>
      <c r="W31" s="365"/>
      <c r="X31" s="377"/>
      <c r="Y31" s="378"/>
      <c r="Z31" s="498"/>
      <c r="AA31" s="366"/>
      <c r="AB31" s="367"/>
      <c r="AC31" s="367"/>
      <c r="AD31" s="367"/>
      <c r="AE31" s="499"/>
      <c r="AF31" s="500"/>
      <c r="AG31" s="370"/>
      <c r="AH31" s="370"/>
      <c r="AI31" s="357" t="str">
        <f t="shared" si="0"/>
        <v/>
      </c>
      <c r="AJ31" s="358"/>
      <c r="AK31" s="358"/>
      <c r="AL31" s="358"/>
      <c r="AM31" s="358"/>
      <c r="AN31" s="359"/>
      <c r="AO31" s="361"/>
      <c r="AP31" s="361"/>
      <c r="AQ31" s="361"/>
      <c r="AR31" s="361"/>
      <c r="AS31" s="361"/>
      <c r="AT31" s="362"/>
    </row>
    <row r="32" spans="2:46" ht="17.25" customHeight="1">
      <c r="B32" s="372"/>
      <c r="C32" s="373"/>
      <c r="D32" s="374"/>
      <c r="E32" s="375"/>
      <c r="F32" s="375"/>
      <c r="G32" s="375"/>
      <c r="H32" s="375"/>
      <c r="I32" s="375"/>
      <c r="J32" s="375"/>
      <c r="K32" s="375"/>
      <c r="L32" s="376"/>
      <c r="M32" s="374"/>
      <c r="N32" s="375"/>
      <c r="O32" s="375"/>
      <c r="P32" s="375"/>
      <c r="Q32" s="375"/>
      <c r="R32" s="375"/>
      <c r="S32" s="375"/>
      <c r="T32" s="376"/>
      <c r="U32" s="363"/>
      <c r="V32" s="364"/>
      <c r="W32" s="365"/>
      <c r="X32" s="377"/>
      <c r="Y32" s="378"/>
      <c r="Z32" s="498"/>
      <c r="AA32" s="366"/>
      <c r="AB32" s="367"/>
      <c r="AC32" s="367"/>
      <c r="AD32" s="367"/>
      <c r="AE32" s="499"/>
      <c r="AF32" s="500"/>
      <c r="AG32" s="370"/>
      <c r="AH32" s="370"/>
      <c r="AI32" s="357" t="str">
        <f t="shared" si="0"/>
        <v/>
      </c>
      <c r="AJ32" s="358"/>
      <c r="AK32" s="358"/>
      <c r="AL32" s="358"/>
      <c r="AM32" s="358"/>
      <c r="AN32" s="359"/>
      <c r="AO32" s="361"/>
      <c r="AP32" s="361"/>
      <c r="AQ32" s="361"/>
      <c r="AR32" s="361"/>
      <c r="AS32" s="361"/>
      <c r="AT32" s="362"/>
    </row>
    <row r="33" spans="2:46" ht="17.25" customHeight="1">
      <c r="B33" s="372"/>
      <c r="C33" s="373"/>
      <c r="D33" s="374"/>
      <c r="E33" s="375"/>
      <c r="F33" s="375"/>
      <c r="G33" s="375"/>
      <c r="H33" s="375"/>
      <c r="I33" s="375"/>
      <c r="J33" s="375"/>
      <c r="K33" s="375"/>
      <c r="L33" s="376"/>
      <c r="M33" s="374"/>
      <c r="N33" s="375"/>
      <c r="O33" s="375"/>
      <c r="P33" s="375"/>
      <c r="Q33" s="375"/>
      <c r="R33" s="375"/>
      <c r="S33" s="375"/>
      <c r="T33" s="376"/>
      <c r="U33" s="363"/>
      <c r="V33" s="364"/>
      <c r="W33" s="365"/>
      <c r="X33" s="377"/>
      <c r="Y33" s="378"/>
      <c r="Z33" s="498"/>
      <c r="AA33" s="366"/>
      <c r="AB33" s="367"/>
      <c r="AC33" s="367"/>
      <c r="AD33" s="367"/>
      <c r="AE33" s="499"/>
      <c r="AF33" s="500"/>
      <c r="AG33" s="370"/>
      <c r="AH33" s="370"/>
      <c r="AI33" s="357" t="str">
        <f t="shared" si="0"/>
        <v/>
      </c>
      <c r="AJ33" s="358"/>
      <c r="AK33" s="358"/>
      <c r="AL33" s="358"/>
      <c r="AM33" s="358"/>
      <c r="AN33" s="359"/>
      <c r="AO33" s="361"/>
      <c r="AP33" s="361"/>
      <c r="AQ33" s="361"/>
      <c r="AR33" s="361"/>
      <c r="AS33" s="361"/>
      <c r="AT33" s="362"/>
    </row>
    <row r="34" spans="2:46" ht="17.25" customHeight="1">
      <c r="B34" s="372"/>
      <c r="C34" s="373"/>
      <c r="D34" s="374"/>
      <c r="E34" s="375"/>
      <c r="F34" s="375"/>
      <c r="G34" s="375"/>
      <c r="H34" s="375"/>
      <c r="I34" s="375"/>
      <c r="J34" s="375"/>
      <c r="K34" s="375"/>
      <c r="L34" s="376"/>
      <c r="M34" s="374"/>
      <c r="N34" s="375"/>
      <c r="O34" s="375"/>
      <c r="P34" s="375"/>
      <c r="Q34" s="375"/>
      <c r="R34" s="375"/>
      <c r="S34" s="375"/>
      <c r="T34" s="376"/>
      <c r="U34" s="363"/>
      <c r="V34" s="364"/>
      <c r="W34" s="365"/>
      <c r="X34" s="377"/>
      <c r="Y34" s="378"/>
      <c r="Z34" s="498"/>
      <c r="AA34" s="366"/>
      <c r="AB34" s="367"/>
      <c r="AC34" s="367"/>
      <c r="AD34" s="367"/>
      <c r="AE34" s="499"/>
      <c r="AF34" s="500"/>
      <c r="AG34" s="370"/>
      <c r="AH34" s="370"/>
      <c r="AI34" s="357" t="str">
        <f t="shared" si="0"/>
        <v/>
      </c>
      <c r="AJ34" s="358"/>
      <c r="AK34" s="358"/>
      <c r="AL34" s="358"/>
      <c r="AM34" s="358"/>
      <c r="AN34" s="359"/>
      <c r="AO34" s="361"/>
      <c r="AP34" s="361"/>
      <c r="AQ34" s="361"/>
      <c r="AR34" s="361"/>
      <c r="AS34" s="361"/>
      <c r="AT34" s="362"/>
    </row>
    <row r="35" spans="2:46" ht="17.25" customHeight="1">
      <c r="B35" s="372"/>
      <c r="C35" s="373"/>
      <c r="D35" s="374"/>
      <c r="E35" s="375"/>
      <c r="F35" s="375"/>
      <c r="G35" s="375"/>
      <c r="H35" s="375"/>
      <c r="I35" s="375"/>
      <c r="J35" s="375"/>
      <c r="K35" s="375"/>
      <c r="L35" s="376"/>
      <c r="M35" s="374"/>
      <c r="N35" s="375"/>
      <c r="O35" s="375"/>
      <c r="P35" s="375"/>
      <c r="Q35" s="375"/>
      <c r="R35" s="375"/>
      <c r="S35" s="375"/>
      <c r="T35" s="376"/>
      <c r="U35" s="363"/>
      <c r="V35" s="364"/>
      <c r="W35" s="365"/>
      <c r="X35" s="377"/>
      <c r="Y35" s="378"/>
      <c r="Z35" s="498"/>
      <c r="AA35" s="366"/>
      <c r="AB35" s="367"/>
      <c r="AC35" s="367"/>
      <c r="AD35" s="367"/>
      <c r="AE35" s="499"/>
      <c r="AF35" s="500"/>
      <c r="AG35" s="370"/>
      <c r="AH35" s="370"/>
      <c r="AI35" s="357" t="str">
        <f t="shared" si="0"/>
        <v/>
      </c>
      <c r="AJ35" s="358"/>
      <c r="AK35" s="358"/>
      <c r="AL35" s="358"/>
      <c r="AM35" s="358"/>
      <c r="AN35" s="359"/>
      <c r="AO35" s="361"/>
      <c r="AP35" s="361"/>
      <c r="AQ35" s="361"/>
      <c r="AR35" s="361"/>
      <c r="AS35" s="361"/>
      <c r="AT35" s="362"/>
    </row>
    <row r="36" spans="2:46" ht="17.25" customHeight="1">
      <c r="B36" s="372"/>
      <c r="C36" s="373"/>
      <c r="D36" s="374"/>
      <c r="E36" s="375"/>
      <c r="F36" s="375"/>
      <c r="G36" s="375"/>
      <c r="H36" s="375"/>
      <c r="I36" s="375"/>
      <c r="J36" s="375"/>
      <c r="K36" s="375"/>
      <c r="L36" s="376"/>
      <c r="M36" s="374"/>
      <c r="N36" s="375"/>
      <c r="O36" s="375"/>
      <c r="P36" s="375"/>
      <c r="Q36" s="375"/>
      <c r="R36" s="375"/>
      <c r="S36" s="375"/>
      <c r="T36" s="376"/>
      <c r="U36" s="363"/>
      <c r="V36" s="364"/>
      <c r="W36" s="365"/>
      <c r="X36" s="377"/>
      <c r="Y36" s="378"/>
      <c r="Z36" s="498"/>
      <c r="AA36" s="366"/>
      <c r="AB36" s="367"/>
      <c r="AC36" s="367"/>
      <c r="AD36" s="367"/>
      <c r="AE36" s="499"/>
      <c r="AF36" s="500"/>
      <c r="AG36" s="370"/>
      <c r="AH36" s="370"/>
      <c r="AI36" s="357" t="str">
        <f t="shared" si="0"/>
        <v/>
      </c>
      <c r="AJ36" s="358"/>
      <c r="AK36" s="358"/>
      <c r="AL36" s="358"/>
      <c r="AM36" s="358"/>
      <c r="AN36" s="359"/>
      <c r="AO36" s="361"/>
      <c r="AP36" s="361"/>
      <c r="AQ36" s="361"/>
      <c r="AR36" s="361"/>
      <c r="AS36" s="361"/>
      <c r="AT36" s="362"/>
    </row>
    <row r="37" spans="2:46" ht="17.25" customHeight="1">
      <c r="B37" s="382"/>
      <c r="C37" s="383"/>
      <c r="D37" s="384"/>
      <c r="E37" s="385"/>
      <c r="F37" s="385"/>
      <c r="G37" s="385"/>
      <c r="H37" s="385"/>
      <c r="I37" s="385"/>
      <c r="J37" s="385"/>
      <c r="K37" s="385"/>
      <c r="L37" s="386"/>
      <c r="M37" s="384"/>
      <c r="N37" s="385"/>
      <c r="O37" s="385"/>
      <c r="P37" s="385"/>
      <c r="Q37" s="385"/>
      <c r="R37" s="385"/>
      <c r="S37" s="385"/>
      <c r="T37" s="386"/>
      <c r="U37" s="387"/>
      <c r="V37" s="388"/>
      <c r="W37" s="389"/>
      <c r="X37" s="448"/>
      <c r="Y37" s="449"/>
      <c r="Z37" s="510"/>
      <c r="AA37" s="390"/>
      <c r="AB37" s="391"/>
      <c r="AC37" s="391"/>
      <c r="AD37" s="391"/>
      <c r="AE37" s="509"/>
      <c r="AF37" s="508"/>
      <c r="AG37" s="394"/>
      <c r="AH37" s="394"/>
      <c r="AI37" s="432" t="str">
        <f t="shared" si="0"/>
        <v/>
      </c>
      <c r="AJ37" s="433"/>
      <c r="AK37" s="433"/>
      <c r="AL37" s="433"/>
      <c r="AM37" s="433"/>
      <c r="AN37" s="434"/>
      <c r="AO37" s="436"/>
      <c r="AP37" s="436"/>
      <c r="AQ37" s="436"/>
      <c r="AR37" s="436"/>
      <c r="AS37" s="436"/>
      <c r="AT37" s="437"/>
    </row>
    <row r="38" spans="2:46" ht="8.25" customHeight="1" thickBot="1"/>
    <row r="39" spans="2:46" ht="17.25" customHeight="1" thickTop="1">
      <c r="B39" s="438" t="s">
        <v>67</v>
      </c>
      <c r="C39" s="441" t="s">
        <v>64</v>
      </c>
      <c r="D39" s="442"/>
      <c r="E39" s="442"/>
      <c r="F39" s="442"/>
      <c r="G39" s="443"/>
      <c r="H39" s="444" t="s">
        <v>43</v>
      </c>
      <c r="I39" s="445"/>
      <c r="J39" s="446" t="s">
        <v>56</v>
      </c>
      <c r="K39" s="444"/>
      <c r="L39" s="444"/>
      <c r="M39" s="444"/>
      <c r="N39" s="445"/>
      <c r="O39" s="446" t="s">
        <v>55</v>
      </c>
      <c r="P39" s="444"/>
      <c r="Q39" s="441" t="s">
        <v>57</v>
      </c>
      <c r="R39" s="442"/>
      <c r="S39" s="442"/>
      <c r="T39" s="442"/>
      <c r="U39" s="443"/>
      <c r="V39" s="444" t="s">
        <v>41</v>
      </c>
      <c r="W39" s="444"/>
      <c r="X39" s="444"/>
      <c r="Y39" s="444"/>
      <c r="Z39" s="447"/>
      <c r="AB39" s="396" t="s">
        <v>49</v>
      </c>
      <c r="AC39" s="355"/>
      <c r="AD39" s="355"/>
      <c r="AE39" s="397"/>
      <c r="AF39" s="396" t="s">
        <v>53</v>
      </c>
      <c r="AG39" s="355"/>
      <c r="AH39" s="355"/>
      <c r="AI39" s="355"/>
      <c r="AJ39" s="355"/>
      <c r="AK39" s="397"/>
      <c r="AL39" s="396" t="s">
        <v>52</v>
      </c>
      <c r="AM39" s="355"/>
      <c r="AN39" s="355"/>
      <c r="AO39" s="397"/>
      <c r="AQ39" s="396" t="s">
        <v>50</v>
      </c>
      <c r="AR39" s="355"/>
      <c r="AS39" s="355"/>
      <c r="AT39" s="397"/>
    </row>
    <row r="40" spans="2:46" ht="17.25" customHeight="1">
      <c r="B40" s="439"/>
      <c r="C40" s="398"/>
      <c r="D40" s="399"/>
      <c r="E40" s="399"/>
      <c r="F40" s="399"/>
      <c r="G40" s="400"/>
      <c r="H40" s="514" t="str">
        <f>IF(Z26=0,"",Z26)</f>
        <v/>
      </c>
      <c r="I40" s="515"/>
      <c r="J40" s="408" t="str">
        <f>IF(C40="","",IF(OR(H40="非課税",H40="不課税"),0,C40*H40))</f>
        <v/>
      </c>
      <c r="K40" s="409"/>
      <c r="L40" s="409"/>
      <c r="M40" s="409"/>
      <c r="N40" s="410"/>
      <c r="O40" s="414"/>
      <c r="P40" s="415"/>
      <c r="Q40" s="418" t="str">
        <f>IF(C40="","",IF(OR(H40="非課税",H40="不課税"),0,ROUNDDOWN(J40+O40,0)))</f>
        <v/>
      </c>
      <c r="R40" s="419"/>
      <c r="S40" s="419"/>
      <c r="T40" s="419"/>
      <c r="U40" s="420"/>
      <c r="V40" s="424" t="str">
        <f>IF(C40="","",C40+Q40)</f>
        <v/>
      </c>
      <c r="W40" s="424"/>
      <c r="X40" s="424"/>
      <c r="Y40" s="424"/>
      <c r="Z40" s="425"/>
      <c r="AB40" s="428"/>
      <c r="AC40" s="429"/>
      <c r="AD40" s="429"/>
      <c r="AE40" s="453"/>
      <c r="AF40" s="488"/>
      <c r="AG40" s="489"/>
      <c r="AH40" s="489"/>
      <c r="AI40" s="492"/>
      <c r="AJ40" s="494"/>
      <c r="AK40" s="495"/>
      <c r="AL40" s="488"/>
      <c r="AM40" s="489"/>
      <c r="AN40" s="489"/>
      <c r="AO40" s="497"/>
      <c r="AQ40" s="428"/>
      <c r="AR40" s="429"/>
      <c r="AS40" s="429"/>
      <c r="AT40" s="453"/>
    </row>
    <row r="41" spans="2:46" ht="17.25" customHeight="1">
      <c r="B41" s="439"/>
      <c r="C41" s="401"/>
      <c r="D41" s="402"/>
      <c r="E41" s="402"/>
      <c r="F41" s="402"/>
      <c r="G41" s="403"/>
      <c r="H41" s="516"/>
      <c r="I41" s="517"/>
      <c r="J41" s="411"/>
      <c r="K41" s="412"/>
      <c r="L41" s="412"/>
      <c r="M41" s="412"/>
      <c r="N41" s="413"/>
      <c r="O41" s="416"/>
      <c r="P41" s="417"/>
      <c r="Q41" s="421"/>
      <c r="R41" s="422"/>
      <c r="S41" s="422"/>
      <c r="T41" s="422"/>
      <c r="U41" s="423"/>
      <c r="V41" s="426"/>
      <c r="W41" s="426"/>
      <c r="X41" s="426"/>
      <c r="Y41" s="426"/>
      <c r="Z41" s="427"/>
      <c r="AB41" s="430"/>
      <c r="AC41" s="431"/>
      <c r="AD41" s="431"/>
      <c r="AE41" s="454"/>
      <c r="AF41" s="490"/>
      <c r="AG41" s="491"/>
      <c r="AH41" s="491"/>
      <c r="AI41" s="493"/>
      <c r="AJ41" s="491"/>
      <c r="AK41" s="496"/>
      <c r="AL41" s="490"/>
      <c r="AM41" s="491"/>
      <c r="AN41" s="491"/>
      <c r="AO41" s="496"/>
      <c r="AQ41" s="430"/>
      <c r="AR41" s="431"/>
      <c r="AS41" s="431"/>
      <c r="AT41" s="454"/>
    </row>
    <row r="42" spans="2:46" ht="17.25" customHeight="1" thickBot="1">
      <c r="B42" s="440"/>
      <c r="C42" s="455"/>
      <c r="D42" s="456"/>
      <c r="E42" s="456"/>
      <c r="F42" s="456"/>
      <c r="G42" s="457"/>
      <c r="H42" s="458"/>
      <c r="I42" s="459"/>
      <c r="J42" s="460"/>
      <c r="K42" s="461"/>
      <c r="L42" s="461"/>
      <c r="M42" s="461"/>
      <c r="N42" s="462"/>
      <c r="O42" s="463"/>
      <c r="P42" s="458"/>
      <c r="Q42" s="464"/>
      <c r="R42" s="465"/>
      <c r="S42" s="465"/>
      <c r="T42" s="465"/>
      <c r="U42" s="466"/>
      <c r="V42" s="461"/>
      <c r="W42" s="461"/>
      <c r="X42" s="461"/>
      <c r="Y42" s="461"/>
      <c r="Z42" s="467"/>
      <c r="AK42" s="468" t="s">
        <v>54</v>
      </c>
      <c r="AL42" s="468"/>
      <c r="AM42" s="468"/>
      <c r="AN42" s="468"/>
      <c r="AO42" s="468"/>
      <c r="AP42" s="468"/>
      <c r="AQ42" s="469" t="s">
        <v>191</v>
      </c>
      <c r="AR42" s="469"/>
      <c r="AS42" s="469"/>
      <c r="AT42" s="469"/>
    </row>
    <row r="43" spans="2:46" ht="15.75" customHeight="1" thickTop="1">
      <c r="AG43" s="104" t="s">
        <v>45</v>
      </c>
      <c r="AH43" s="104"/>
      <c r="AI43" s="104"/>
      <c r="AJ43" s="105" t="str">
        <f>AJ$1</f>
        <v/>
      </c>
      <c r="AK43" s="105"/>
      <c r="AL43" s="105"/>
      <c r="AM43" s="105"/>
      <c r="AN43" s="105"/>
      <c r="AO43" s="105"/>
      <c r="AP43" s="105"/>
      <c r="AQ43" s="3" t="s">
        <v>46</v>
      </c>
      <c r="AR43" s="4">
        <v>2</v>
      </c>
      <c r="AS43" s="5" t="s">
        <v>59</v>
      </c>
      <c r="AT43" s="24">
        <f>AT$1</f>
        <v>0</v>
      </c>
    </row>
    <row r="44" spans="2:46" ht="17.25" customHeight="1">
      <c r="B44" s="266" t="s">
        <v>44</v>
      </c>
      <c r="C44" s="319"/>
      <c r="D44" s="320" t="s">
        <v>66</v>
      </c>
      <c r="E44" s="269"/>
      <c r="F44" s="269"/>
      <c r="G44" s="269"/>
      <c r="H44" s="269"/>
      <c r="I44" s="269"/>
      <c r="J44" s="269"/>
      <c r="K44" s="269"/>
      <c r="L44" s="339"/>
      <c r="M44" s="320" t="s">
        <v>24</v>
      </c>
      <c r="N44" s="269"/>
      <c r="O44" s="269"/>
      <c r="P44" s="269"/>
      <c r="Q44" s="269"/>
      <c r="R44" s="269"/>
      <c r="S44" s="269"/>
      <c r="T44" s="339"/>
      <c r="U44" s="319" t="s">
        <v>25</v>
      </c>
      <c r="V44" s="319"/>
      <c r="W44" s="319"/>
      <c r="X44" s="319" t="s">
        <v>26</v>
      </c>
      <c r="Y44" s="319"/>
      <c r="Z44" s="319"/>
      <c r="AA44" s="319" t="s">
        <v>173</v>
      </c>
      <c r="AB44" s="319"/>
      <c r="AC44" s="319"/>
      <c r="AD44" s="319"/>
      <c r="AE44" s="319"/>
      <c r="AF44" s="319" t="s">
        <v>68</v>
      </c>
      <c r="AG44" s="319"/>
      <c r="AH44" s="267"/>
      <c r="AI44" s="321" t="s">
        <v>28</v>
      </c>
      <c r="AJ44" s="322"/>
      <c r="AK44" s="322"/>
      <c r="AL44" s="322"/>
      <c r="AM44" s="322"/>
      <c r="AN44" s="323"/>
      <c r="AO44" s="296" t="s">
        <v>65</v>
      </c>
      <c r="AP44" s="210"/>
      <c r="AQ44" s="210"/>
      <c r="AR44" s="210"/>
      <c r="AS44" s="210"/>
      <c r="AT44" s="211"/>
    </row>
    <row r="45" spans="2:46" ht="17.25" customHeight="1">
      <c r="B45" s="297"/>
      <c r="C45" s="298"/>
      <c r="D45" s="299"/>
      <c r="E45" s="300"/>
      <c r="F45" s="300"/>
      <c r="G45" s="300"/>
      <c r="H45" s="300"/>
      <c r="I45" s="300"/>
      <c r="J45" s="300"/>
      <c r="K45" s="300"/>
      <c r="L45" s="301"/>
      <c r="M45" s="299"/>
      <c r="N45" s="300"/>
      <c r="O45" s="300"/>
      <c r="P45" s="300"/>
      <c r="Q45" s="300"/>
      <c r="R45" s="300"/>
      <c r="S45" s="300"/>
      <c r="T45" s="301"/>
      <c r="U45" s="302"/>
      <c r="V45" s="303"/>
      <c r="W45" s="304"/>
      <c r="X45" s="470"/>
      <c r="Y45" s="471"/>
      <c r="Z45" s="501"/>
      <c r="AA45" s="305"/>
      <c r="AB45" s="306"/>
      <c r="AC45" s="306"/>
      <c r="AD45" s="306"/>
      <c r="AE45" s="502"/>
      <c r="AF45" s="503"/>
      <c r="AG45" s="309"/>
      <c r="AH45" s="310"/>
      <c r="AI45" s="485" t="str">
        <f t="shared" ref="AI45:AI76" si="1">IF(D45="","",IF(AF45="",ROUNDDOWN(U45*AA45,0),ROUNDDOWN(U45*AA45*AF45,0)))</f>
        <v/>
      </c>
      <c r="AJ45" s="486"/>
      <c r="AK45" s="486"/>
      <c r="AL45" s="486"/>
      <c r="AM45" s="486"/>
      <c r="AN45" s="487"/>
      <c r="AO45" s="314"/>
      <c r="AP45" s="315"/>
      <c r="AQ45" s="315"/>
      <c r="AR45" s="315"/>
      <c r="AS45" s="315"/>
      <c r="AT45" s="316"/>
    </row>
    <row r="46" spans="2:46" ht="17.25" customHeight="1">
      <c r="B46" s="372"/>
      <c r="C46" s="373"/>
      <c r="D46" s="374"/>
      <c r="E46" s="375"/>
      <c r="F46" s="375"/>
      <c r="G46" s="375"/>
      <c r="H46" s="375"/>
      <c r="I46" s="375"/>
      <c r="J46" s="375"/>
      <c r="K46" s="375"/>
      <c r="L46" s="376"/>
      <c r="M46" s="374"/>
      <c r="N46" s="375"/>
      <c r="O46" s="375"/>
      <c r="P46" s="375"/>
      <c r="Q46" s="375"/>
      <c r="R46" s="375"/>
      <c r="S46" s="375"/>
      <c r="T46" s="376"/>
      <c r="U46" s="363"/>
      <c r="V46" s="364"/>
      <c r="W46" s="365"/>
      <c r="X46" s="377"/>
      <c r="Y46" s="378"/>
      <c r="Z46" s="498"/>
      <c r="AA46" s="366"/>
      <c r="AB46" s="367"/>
      <c r="AC46" s="367"/>
      <c r="AD46" s="367"/>
      <c r="AE46" s="499"/>
      <c r="AF46" s="500"/>
      <c r="AG46" s="370"/>
      <c r="AH46" s="371"/>
      <c r="AI46" s="357" t="str">
        <f t="shared" si="1"/>
        <v/>
      </c>
      <c r="AJ46" s="358"/>
      <c r="AK46" s="358"/>
      <c r="AL46" s="358"/>
      <c r="AM46" s="358"/>
      <c r="AN46" s="359"/>
      <c r="AO46" s="360"/>
      <c r="AP46" s="361"/>
      <c r="AQ46" s="361"/>
      <c r="AR46" s="361"/>
      <c r="AS46" s="361"/>
      <c r="AT46" s="362"/>
    </row>
    <row r="47" spans="2:46" ht="17.25" customHeight="1">
      <c r="B47" s="372"/>
      <c r="C47" s="373"/>
      <c r="D47" s="374"/>
      <c r="E47" s="375"/>
      <c r="F47" s="375"/>
      <c r="G47" s="375"/>
      <c r="H47" s="375"/>
      <c r="I47" s="375"/>
      <c r="J47" s="375"/>
      <c r="K47" s="375"/>
      <c r="L47" s="376"/>
      <c r="M47" s="374"/>
      <c r="N47" s="375"/>
      <c r="O47" s="375"/>
      <c r="P47" s="375"/>
      <c r="Q47" s="375"/>
      <c r="R47" s="375"/>
      <c r="S47" s="375"/>
      <c r="T47" s="376"/>
      <c r="U47" s="363"/>
      <c r="V47" s="364"/>
      <c r="W47" s="365"/>
      <c r="X47" s="377"/>
      <c r="Y47" s="378"/>
      <c r="Z47" s="498"/>
      <c r="AA47" s="366"/>
      <c r="AB47" s="367"/>
      <c r="AC47" s="367"/>
      <c r="AD47" s="367"/>
      <c r="AE47" s="499"/>
      <c r="AF47" s="500"/>
      <c r="AG47" s="370"/>
      <c r="AH47" s="371"/>
      <c r="AI47" s="357" t="str">
        <f t="shared" si="1"/>
        <v/>
      </c>
      <c r="AJ47" s="358"/>
      <c r="AK47" s="358"/>
      <c r="AL47" s="358"/>
      <c r="AM47" s="358"/>
      <c r="AN47" s="359"/>
      <c r="AO47" s="360"/>
      <c r="AP47" s="361"/>
      <c r="AQ47" s="361"/>
      <c r="AR47" s="361"/>
      <c r="AS47" s="361"/>
      <c r="AT47" s="362"/>
    </row>
    <row r="48" spans="2:46" ht="17.25" customHeight="1">
      <c r="B48" s="372"/>
      <c r="C48" s="373"/>
      <c r="D48" s="374"/>
      <c r="E48" s="375"/>
      <c r="F48" s="375"/>
      <c r="G48" s="375"/>
      <c r="H48" s="375"/>
      <c r="I48" s="375"/>
      <c r="J48" s="375"/>
      <c r="K48" s="375"/>
      <c r="L48" s="376"/>
      <c r="M48" s="374"/>
      <c r="N48" s="375"/>
      <c r="O48" s="375"/>
      <c r="P48" s="375"/>
      <c r="Q48" s="375"/>
      <c r="R48" s="375"/>
      <c r="S48" s="375"/>
      <c r="T48" s="376"/>
      <c r="U48" s="363"/>
      <c r="V48" s="364"/>
      <c r="W48" s="365"/>
      <c r="X48" s="377"/>
      <c r="Y48" s="378"/>
      <c r="Z48" s="498"/>
      <c r="AA48" s="366"/>
      <c r="AB48" s="367"/>
      <c r="AC48" s="367"/>
      <c r="AD48" s="367"/>
      <c r="AE48" s="499"/>
      <c r="AF48" s="500"/>
      <c r="AG48" s="370"/>
      <c r="AH48" s="371"/>
      <c r="AI48" s="357" t="str">
        <f t="shared" si="1"/>
        <v/>
      </c>
      <c r="AJ48" s="358"/>
      <c r="AK48" s="358"/>
      <c r="AL48" s="358"/>
      <c r="AM48" s="358"/>
      <c r="AN48" s="359"/>
      <c r="AO48" s="360"/>
      <c r="AP48" s="361"/>
      <c r="AQ48" s="361"/>
      <c r="AR48" s="361"/>
      <c r="AS48" s="361"/>
      <c r="AT48" s="362"/>
    </row>
    <row r="49" spans="2:46" ht="17.25" customHeight="1">
      <c r="B49" s="372"/>
      <c r="C49" s="373"/>
      <c r="D49" s="374"/>
      <c r="E49" s="375"/>
      <c r="F49" s="375"/>
      <c r="G49" s="375"/>
      <c r="H49" s="375"/>
      <c r="I49" s="375"/>
      <c r="J49" s="375"/>
      <c r="K49" s="375"/>
      <c r="L49" s="376"/>
      <c r="M49" s="374"/>
      <c r="N49" s="375"/>
      <c r="O49" s="375"/>
      <c r="P49" s="375"/>
      <c r="Q49" s="375"/>
      <c r="R49" s="375"/>
      <c r="S49" s="375"/>
      <c r="T49" s="376"/>
      <c r="U49" s="363"/>
      <c r="V49" s="364"/>
      <c r="W49" s="365"/>
      <c r="X49" s="377"/>
      <c r="Y49" s="378"/>
      <c r="Z49" s="498"/>
      <c r="AA49" s="366"/>
      <c r="AB49" s="367"/>
      <c r="AC49" s="367"/>
      <c r="AD49" s="367"/>
      <c r="AE49" s="499"/>
      <c r="AF49" s="500"/>
      <c r="AG49" s="370"/>
      <c r="AH49" s="371"/>
      <c r="AI49" s="357" t="str">
        <f t="shared" si="1"/>
        <v/>
      </c>
      <c r="AJ49" s="358"/>
      <c r="AK49" s="358"/>
      <c r="AL49" s="358"/>
      <c r="AM49" s="358"/>
      <c r="AN49" s="359"/>
      <c r="AO49" s="360"/>
      <c r="AP49" s="361"/>
      <c r="AQ49" s="361"/>
      <c r="AR49" s="361"/>
      <c r="AS49" s="361"/>
      <c r="AT49" s="362"/>
    </row>
    <row r="50" spans="2:46" ht="17.25" customHeight="1">
      <c r="B50" s="372"/>
      <c r="C50" s="373"/>
      <c r="D50" s="374"/>
      <c r="E50" s="375"/>
      <c r="F50" s="375"/>
      <c r="G50" s="375"/>
      <c r="H50" s="375"/>
      <c r="I50" s="375"/>
      <c r="J50" s="375"/>
      <c r="K50" s="375"/>
      <c r="L50" s="376"/>
      <c r="M50" s="374"/>
      <c r="N50" s="375"/>
      <c r="O50" s="375"/>
      <c r="P50" s="375"/>
      <c r="Q50" s="375"/>
      <c r="R50" s="375"/>
      <c r="S50" s="375"/>
      <c r="T50" s="376"/>
      <c r="U50" s="363"/>
      <c r="V50" s="364"/>
      <c r="W50" s="365"/>
      <c r="X50" s="377"/>
      <c r="Y50" s="378"/>
      <c r="Z50" s="498"/>
      <c r="AA50" s="366"/>
      <c r="AB50" s="367"/>
      <c r="AC50" s="367"/>
      <c r="AD50" s="367"/>
      <c r="AE50" s="499"/>
      <c r="AF50" s="500"/>
      <c r="AG50" s="370"/>
      <c r="AH50" s="371"/>
      <c r="AI50" s="357" t="str">
        <f t="shared" si="1"/>
        <v/>
      </c>
      <c r="AJ50" s="358"/>
      <c r="AK50" s="358"/>
      <c r="AL50" s="358"/>
      <c r="AM50" s="358"/>
      <c r="AN50" s="359"/>
      <c r="AO50" s="360"/>
      <c r="AP50" s="361"/>
      <c r="AQ50" s="361"/>
      <c r="AR50" s="361"/>
      <c r="AS50" s="361"/>
      <c r="AT50" s="362"/>
    </row>
    <row r="51" spans="2:46" ht="17.25" customHeight="1">
      <c r="B51" s="372"/>
      <c r="C51" s="373"/>
      <c r="D51" s="374"/>
      <c r="E51" s="375"/>
      <c r="F51" s="375"/>
      <c r="G51" s="375"/>
      <c r="H51" s="375"/>
      <c r="I51" s="375"/>
      <c r="J51" s="375"/>
      <c r="K51" s="375"/>
      <c r="L51" s="376"/>
      <c r="M51" s="374"/>
      <c r="N51" s="375"/>
      <c r="O51" s="375"/>
      <c r="P51" s="375"/>
      <c r="Q51" s="375"/>
      <c r="R51" s="375"/>
      <c r="S51" s="375"/>
      <c r="T51" s="376"/>
      <c r="U51" s="363"/>
      <c r="V51" s="364"/>
      <c r="W51" s="365"/>
      <c r="X51" s="377"/>
      <c r="Y51" s="378"/>
      <c r="Z51" s="498"/>
      <c r="AA51" s="366"/>
      <c r="AB51" s="367"/>
      <c r="AC51" s="367"/>
      <c r="AD51" s="367"/>
      <c r="AE51" s="499"/>
      <c r="AF51" s="500"/>
      <c r="AG51" s="370"/>
      <c r="AH51" s="371"/>
      <c r="AI51" s="357" t="str">
        <f t="shared" si="1"/>
        <v/>
      </c>
      <c r="AJ51" s="358"/>
      <c r="AK51" s="358"/>
      <c r="AL51" s="358"/>
      <c r="AM51" s="358"/>
      <c r="AN51" s="359"/>
      <c r="AO51" s="360"/>
      <c r="AP51" s="361"/>
      <c r="AQ51" s="361"/>
      <c r="AR51" s="361"/>
      <c r="AS51" s="361"/>
      <c r="AT51" s="362"/>
    </row>
    <row r="52" spans="2:46" ht="17.25" customHeight="1">
      <c r="B52" s="372"/>
      <c r="C52" s="373"/>
      <c r="D52" s="374"/>
      <c r="E52" s="375"/>
      <c r="F52" s="375"/>
      <c r="G52" s="375"/>
      <c r="H52" s="375"/>
      <c r="I52" s="375"/>
      <c r="J52" s="375"/>
      <c r="K52" s="375"/>
      <c r="L52" s="376"/>
      <c r="M52" s="374"/>
      <c r="N52" s="375"/>
      <c r="O52" s="375"/>
      <c r="P52" s="375"/>
      <c r="Q52" s="375"/>
      <c r="R52" s="375"/>
      <c r="S52" s="375"/>
      <c r="T52" s="376"/>
      <c r="U52" s="363"/>
      <c r="V52" s="364"/>
      <c r="W52" s="365"/>
      <c r="X52" s="377"/>
      <c r="Y52" s="378"/>
      <c r="Z52" s="498"/>
      <c r="AA52" s="366"/>
      <c r="AB52" s="367"/>
      <c r="AC52" s="367"/>
      <c r="AD52" s="367"/>
      <c r="AE52" s="499"/>
      <c r="AF52" s="500"/>
      <c r="AG52" s="370"/>
      <c r="AH52" s="371"/>
      <c r="AI52" s="357" t="str">
        <f t="shared" si="1"/>
        <v/>
      </c>
      <c r="AJ52" s="358"/>
      <c r="AK52" s="358"/>
      <c r="AL52" s="358"/>
      <c r="AM52" s="358"/>
      <c r="AN52" s="359"/>
      <c r="AO52" s="360"/>
      <c r="AP52" s="361"/>
      <c r="AQ52" s="361"/>
      <c r="AR52" s="361"/>
      <c r="AS52" s="361"/>
      <c r="AT52" s="362"/>
    </row>
    <row r="53" spans="2:46" ht="17.25" customHeight="1">
      <c r="B53" s="372"/>
      <c r="C53" s="373"/>
      <c r="D53" s="374"/>
      <c r="E53" s="375"/>
      <c r="F53" s="375"/>
      <c r="G53" s="375"/>
      <c r="H53" s="375"/>
      <c r="I53" s="375"/>
      <c r="J53" s="375"/>
      <c r="K53" s="375"/>
      <c r="L53" s="376"/>
      <c r="M53" s="374"/>
      <c r="N53" s="375"/>
      <c r="O53" s="375"/>
      <c r="P53" s="375"/>
      <c r="Q53" s="375"/>
      <c r="R53" s="375"/>
      <c r="S53" s="375"/>
      <c r="T53" s="376"/>
      <c r="U53" s="363"/>
      <c r="V53" s="364"/>
      <c r="W53" s="365"/>
      <c r="X53" s="377"/>
      <c r="Y53" s="378"/>
      <c r="Z53" s="498"/>
      <c r="AA53" s="366"/>
      <c r="AB53" s="367"/>
      <c r="AC53" s="367"/>
      <c r="AD53" s="367"/>
      <c r="AE53" s="499"/>
      <c r="AF53" s="500"/>
      <c r="AG53" s="370"/>
      <c r="AH53" s="371"/>
      <c r="AI53" s="357" t="str">
        <f t="shared" si="1"/>
        <v/>
      </c>
      <c r="AJ53" s="358"/>
      <c r="AK53" s="358"/>
      <c r="AL53" s="358"/>
      <c r="AM53" s="358"/>
      <c r="AN53" s="359"/>
      <c r="AO53" s="360"/>
      <c r="AP53" s="361"/>
      <c r="AQ53" s="361"/>
      <c r="AR53" s="361"/>
      <c r="AS53" s="361"/>
      <c r="AT53" s="362"/>
    </row>
    <row r="54" spans="2:46" ht="17.25" customHeight="1">
      <c r="B54" s="372"/>
      <c r="C54" s="373"/>
      <c r="D54" s="374"/>
      <c r="E54" s="375"/>
      <c r="F54" s="375"/>
      <c r="G54" s="375"/>
      <c r="H54" s="375"/>
      <c r="I54" s="375"/>
      <c r="J54" s="375"/>
      <c r="K54" s="375"/>
      <c r="L54" s="376"/>
      <c r="M54" s="374"/>
      <c r="N54" s="375"/>
      <c r="O54" s="375"/>
      <c r="P54" s="375"/>
      <c r="Q54" s="375"/>
      <c r="R54" s="375"/>
      <c r="S54" s="375"/>
      <c r="T54" s="376"/>
      <c r="U54" s="363"/>
      <c r="V54" s="364"/>
      <c r="W54" s="365"/>
      <c r="X54" s="377"/>
      <c r="Y54" s="378"/>
      <c r="Z54" s="498"/>
      <c r="AA54" s="366"/>
      <c r="AB54" s="367"/>
      <c r="AC54" s="367"/>
      <c r="AD54" s="367"/>
      <c r="AE54" s="499"/>
      <c r="AF54" s="500"/>
      <c r="AG54" s="370"/>
      <c r="AH54" s="371"/>
      <c r="AI54" s="357" t="str">
        <f t="shared" si="1"/>
        <v/>
      </c>
      <c r="AJ54" s="358"/>
      <c r="AK54" s="358"/>
      <c r="AL54" s="358"/>
      <c r="AM54" s="358"/>
      <c r="AN54" s="359"/>
      <c r="AO54" s="360"/>
      <c r="AP54" s="361"/>
      <c r="AQ54" s="361"/>
      <c r="AR54" s="361"/>
      <c r="AS54" s="361"/>
      <c r="AT54" s="362"/>
    </row>
    <row r="55" spans="2:46" ht="17.25" customHeight="1">
      <c r="B55" s="372"/>
      <c r="C55" s="373"/>
      <c r="D55" s="374"/>
      <c r="E55" s="375"/>
      <c r="F55" s="375"/>
      <c r="G55" s="375"/>
      <c r="H55" s="375"/>
      <c r="I55" s="375"/>
      <c r="J55" s="375"/>
      <c r="K55" s="375"/>
      <c r="L55" s="376"/>
      <c r="M55" s="374"/>
      <c r="N55" s="375"/>
      <c r="O55" s="375"/>
      <c r="P55" s="375"/>
      <c r="Q55" s="375"/>
      <c r="R55" s="375"/>
      <c r="S55" s="375"/>
      <c r="T55" s="376"/>
      <c r="U55" s="363"/>
      <c r="V55" s="364"/>
      <c r="W55" s="365"/>
      <c r="X55" s="377"/>
      <c r="Y55" s="378"/>
      <c r="Z55" s="498"/>
      <c r="AA55" s="366"/>
      <c r="AB55" s="367"/>
      <c r="AC55" s="367"/>
      <c r="AD55" s="367"/>
      <c r="AE55" s="499"/>
      <c r="AF55" s="500"/>
      <c r="AG55" s="370"/>
      <c r="AH55" s="371"/>
      <c r="AI55" s="357" t="str">
        <f t="shared" si="1"/>
        <v/>
      </c>
      <c r="AJ55" s="358"/>
      <c r="AK55" s="358"/>
      <c r="AL55" s="358"/>
      <c r="AM55" s="358"/>
      <c r="AN55" s="359"/>
      <c r="AO55" s="360"/>
      <c r="AP55" s="361"/>
      <c r="AQ55" s="361"/>
      <c r="AR55" s="361"/>
      <c r="AS55" s="361"/>
      <c r="AT55" s="362"/>
    </row>
    <row r="56" spans="2:46" ht="17.25" customHeight="1">
      <c r="B56" s="372"/>
      <c r="C56" s="373"/>
      <c r="D56" s="374"/>
      <c r="E56" s="375"/>
      <c r="F56" s="375"/>
      <c r="G56" s="375"/>
      <c r="H56" s="375"/>
      <c r="I56" s="375"/>
      <c r="J56" s="375"/>
      <c r="K56" s="375"/>
      <c r="L56" s="376"/>
      <c r="M56" s="374"/>
      <c r="N56" s="375"/>
      <c r="O56" s="375"/>
      <c r="P56" s="375"/>
      <c r="Q56" s="375"/>
      <c r="R56" s="375"/>
      <c r="S56" s="375"/>
      <c r="T56" s="376"/>
      <c r="U56" s="363"/>
      <c r="V56" s="364"/>
      <c r="W56" s="365"/>
      <c r="X56" s="377"/>
      <c r="Y56" s="378"/>
      <c r="Z56" s="498"/>
      <c r="AA56" s="366"/>
      <c r="AB56" s="367"/>
      <c r="AC56" s="367"/>
      <c r="AD56" s="367"/>
      <c r="AE56" s="499"/>
      <c r="AF56" s="500"/>
      <c r="AG56" s="370"/>
      <c r="AH56" s="371"/>
      <c r="AI56" s="357" t="str">
        <f t="shared" si="1"/>
        <v/>
      </c>
      <c r="AJ56" s="358"/>
      <c r="AK56" s="358"/>
      <c r="AL56" s="358"/>
      <c r="AM56" s="358"/>
      <c r="AN56" s="359"/>
      <c r="AO56" s="360"/>
      <c r="AP56" s="361"/>
      <c r="AQ56" s="361"/>
      <c r="AR56" s="361"/>
      <c r="AS56" s="361"/>
      <c r="AT56" s="362"/>
    </row>
    <row r="57" spans="2:46" ht="17.25" customHeight="1">
      <c r="B57" s="372"/>
      <c r="C57" s="373"/>
      <c r="D57" s="374"/>
      <c r="E57" s="375"/>
      <c r="F57" s="375"/>
      <c r="G57" s="375"/>
      <c r="H57" s="375"/>
      <c r="I57" s="375"/>
      <c r="J57" s="375"/>
      <c r="K57" s="375"/>
      <c r="L57" s="376"/>
      <c r="M57" s="374"/>
      <c r="N57" s="375"/>
      <c r="O57" s="375"/>
      <c r="P57" s="375"/>
      <c r="Q57" s="375"/>
      <c r="R57" s="375"/>
      <c r="S57" s="375"/>
      <c r="T57" s="376"/>
      <c r="U57" s="363"/>
      <c r="V57" s="364"/>
      <c r="W57" s="365"/>
      <c r="X57" s="377"/>
      <c r="Y57" s="378"/>
      <c r="Z57" s="498"/>
      <c r="AA57" s="366"/>
      <c r="AB57" s="367"/>
      <c r="AC57" s="367"/>
      <c r="AD57" s="367"/>
      <c r="AE57" s="499"/>
      <c r="AF57" s="500"/>
      <c r="AG57" s="370"/>
      <c r="AH57" s="371"/>
      <c r="AI57" s="357" t="str">
        <f t="shared" si="1"/>
        <v/>
      </c>
      <c r="AJ57" s="358"/>
      <c r="AK57" s="358"/>
      <c r="AL57" s="358"/>
      <c r="AM57" s="358"/>
      <c r="AN57" s="359"/>
      <c r="AO57" s="360"/>
      <c r="AP57" s="361"/>
      <c r="AQ57" s="361"/>
      <c r="AR57" s="361"/>
      <c r="AS57" s="361"/>
      <c r="AT57" s="362"/>
    </row>
    <row r="58" spans="2:46" ht="17.25" customHeight="1">
      <c r="B58" s="372"/>
      <c r="C58" s="373"/>
      <c r="D58" s="374"/>
      <c r="E58" s="375"/>
      <c r="F58" s="375"/>
      <c r="G58" s="375"/>
      <c r="H58" s="375"/>
      <c r="I58" s="375"/>
      <c r="J58" s="375"/>
      <c r="K58" s="375"/>
      <c r="L58" s="376"/>
      <c r="M58" s="374"/>
      <c r="N58" s="375"/>
      <c r="O58" s="375"/>
      <c r="P58" s="375"/>
      <c r="Q58" s="375"/>
      <c r="R58" s="375"/>
      <c r="S58" s="375"/>
      <c r="T58" s="376"/>
      <c r="U58" s="363"/>
      <c r="V58" s="364"/>
      <c r="W58" s="365"/>
      <c r="X58" s="377"/>
      <c r="Y58" s="378"/>
      <c r="Z58" s="498"/>
      <c r="AA58" s="366"/>
      <c r="AB58" s="367"/>
      <c r="AC58" s="367"/>
      <c r="AD58" s="367"/>
      <c r="AE58" s="499"/>
      <c r="AF58" s="500"/>
      <c r="AG58" s="370"/>
      <c r="AH58" s="371"/>
      <c r="AI58" s="357" t="str">
        <f t="shared" si="1"/>
        <v/>
      </c>
      <c r="AJ58" s="358"/>
      <c r="AK58" s="358"/>
      <c r="AL58" s="358"/>
      <c r="AM58" s="358"/>
      <c r="AN58" s="359"/>
      <c r="AO58" s="360"/>
      <c r="AP58" s="361"/>
      <c r="AQ58" s="361"/>
      <c r="AR58" s="361"/>
      <c r="AS58" s="361"/>
      <c r="AT58" s="362"/>
    </row>
    <row r="59" spans="2:46" ht="17.25" customHeight="1">
      <c r="B59" s="372"/>
      <c r="C59" s="373"/>
      <c r="D59" s="374"/>
      <c r="E59" s="375"/>
      <c r="F59" s="375"/>
      <c r="G59" s="375"/>
      <c r="H59" s="375"/>
      <c r="I59" s="375"/>
      <c r="J59" s="375"/>
      <c r="K59" s="375"/>
      <c r="L59" s="376"/>
      <c r="M59" s="374"/>
      <c r="N59" s="375"/>
      <c r="O59" s="375"/>
      <c r="P59" s="375"/>
      <c r="Q59" s="375"/>
      <c r="R59" s="375"/>
      <c r="S59" s="375"/>
      <c r="T59" s="376"/>
      <c r="U59" s="363"/>
      <c r="V59" s="364"/>
      <c r="W59" s="365"/>
      <c r="X59" s="377"/>
      <c r="Y59" s="378"/>
      <c r="Z59" s="498"/>
      <c r="AA59" s="366"/>
      <c r="AB59" s="367"/>
      <c r="AC59" s="367"/>
      <c r="AD59" s="367"/>
      <c r="AE59" s="499"/>
      <c r="AF59" s="500"/>
      <c r="AG59" s="370"/>
      <c r="AH59" s="371"/>
      <c r="AI59" s="357" t="str">
        <f t="shared" si="1"/>
        <v/>
      </c>
      <c r="AJ59" s="358"/>
      <c r="AK59" s="358"/>
      <c r="AL59" s="358"/>
      <c r="AM59" s="358"/>
      <c r="AN59" s="359"/>
      <c r="AO59" s="360"/>
      <c r="AP59" s="361"/>
      <c r="AQ59" s="361"/>
      <c r="AR59" s="361"/>
      <c r="AS59" s="361"/>
      <c r="AT59" s="362"/>
    </row>
    <row r="60" spans="2:46" ht="17.25" customHeight="1">
      <c r="B60" s="372"/>
      <c r="C60" s="373"/>
      <c r="D60" s="374"/>
      <c r="E60" s="375"/>
      <c r="F60" s="375"/>
      <c r="G60" s="375"/>
      <c r="H60" s="375"/>
      <c r="I60" s="375"/>
      <c r="J60" s="375"/>
      <c r="K60" s="375"/>
      <c r="L60" s="376"/>
      <c r="M60" s="374"/>
      <c r="N60" s="375"/>
      <c r="O60" s="375"/>
      <c r="P60" s="375"/>
      <c r="Q60" s="375"/>
      <c r="R60" s="375"/>
      <c r="S60" s="375"/>
      <c r="T60" s="376"/>
      <c r="U60" s="363"/>
      <c r="V60" s="364"/>
      <c r="W60" s="365"/>
      <c r="X60" s="377"/>
      <c r="Y60" s="378"/>
      <c r="Z60" s="498"/>
      <c r="AA60" s="366"/>
      <c r="AB60" s="367"/>
      <c r="AC60" s="367"/>
      <c r="AD60" s="367"/>
      <c r="AE60" s="499"/>
      <c r="AF60" s="500"/>
      <c r="AG60" s="370"/>
      <c r="AH60" s="371"/>
      <c r="AI60" s="357" t="str">
        <f t="shared" si="1"/>
        <v/>
      </c>
      <c r="AJ60" s="358"/>
      <c r="AK60" s="358"/>
      <c r="AL60" s="358"/>
      <c r="AM60" s="358"/>
      <c r="AN60" s="359"/>
      <c r="AO60" s="360"/>
      <c r="AP60" s="361"/>
      <c r="AQ60" s="361"/>
      <c r="AR60" s="361"/>
      <c r="AS60" s="361"/>
      <c r="AT60" s="362"/>
    </row>
    <row r="61" spans="2:46" ht="17.25" customHeight="1">
      <c r="B61" s="372"/>
      <c r="C61" s="373"/>
      <c r="D61" s="374"/>
      <c r="E61" s="375"/>
      <c r="F61" s="375"/>
      <c r="G61" s="375"/>
      <c r="H61" s="375"/>
      <c r="I61" s="375"/>
      <c r="J61" s="375"/>
      <c r="K61" s="375"/>
      <c r="L61" s="376"/>
      <c r="M61" s="374"/>
      <c r="N61" s="375"/>
      <c r="O61" s="375"/>
      <c r="P61" s="375"/>
      <c r="Q61" s="375"/>
      <c r="R61" s="375"/>
      <c r="S61" s="375"/>
      <c r="T61" s="376"/>
      <c r="U61" s="363"/>
      <c r="V61" s="364"/>
      <c r="W61" s="365"/>
      <c r="X61" s="377"/>
      <c r="Y61" s="378"/>
      <c r="Z61" s="498"/>
      <c r="AA61" s="366"/>
      <c r="AB61" s="367"/>
      <c r="AC61" s="367"/>
      <c r="AD61" s="367"/>
      <c r="AE61" s="499"/>
      <c r="AF61" s="500"/>
      <c r="AG61" s="370"/>
      <c r="AH61" s="371"/>
      <c r="AI61" s="357" t="str">
        <f t="shared" si="1"/>
        <v/>
      </c>
      <c r="AJ61" s="358"/>
      <c r="AK61" s="358"/>
      <c r="AL61" s="358"/>
      <c r="AM61" s="358"/>
      <c r="AN61" s="359"/>
      <c r="AO61" s="360"/>
      <c r="AP61" s="361"/>
      <c r="AQ61" s="361"/>
      <c r="AR61" s="361"/>
      <c r="AS61" s="361"/>
      <c r="AT61" s="362"/>
    </row>
    <row r="62" spans="2:46" ht="17.25" customHeight="1">
      <c r="B62" s="372"/>
      <c r="C62" s="373"/>
      <c r="D62" s="374"/>
      <c r="E62" s="375"/>
      <c r="F62" s="375"/>
      <c r="G62" s="375"/>
      <c r="H62" s="375"/>
      <c r="I62" s="375"/>
      <c r="J62" s="375"/>
      <c r="K62" s="375"/>
      <c r="L62" s="376"/>
      <c r="M62" s="374"/>
      <c r="N62" s="375"/>
      <c r="O62" s="375"/>
      <c r="P62" s="375"/>
      <c r="Q62" s="375"/>
      <c r="R62" s="375"/>
      <c r="S62" s="375"/>
      <c r="T62" s="376"/>
      <c r="U62" s="363"/>
      <c r="V62" s="364"/>
      <c r="W62" s="365"/>
      <c r="X62" s="377"/>
      <c r="Y62" s="378"/>
      <c r="Z62" s="498"/>
      <c r="AA62" s="366"/>
      <c r="AB62" s="367"/>
      <c r="AC62" s="367"/>
      <c r="AD62" s="367"/>
      <c r="AE62" s="499"/>
      <c r="AF62" s="500"/>
      <c r="AG62" s="370"/>
      <c r="AH62" s="371"/>
      <c r="AI62" s="357" t="str">
        <f t="shared" si="1"/>
        <v/>
      </c>
      <c r="AJ62" s="358"/>
      <c r="AK62" s="358"/>
      <c r="AL62" s="358"/>
      <c r="AM62" s="358"/>
      <c r="AN62" s="359"/>
      <c r="AO62" s="360"/>
      <c r="AP62" s="361"/>
      <c r="AQ62" s="361"/>
      <c r="AR62" s="361"/>
      <c r="AS62" s="361"/>
      <c r="AT62" s="362"/>
    </row>
    <row r="63" spans="2:46" ht="17.25" customHeight="1">
      <c r="B63" s="372"/>
      <c r="C63" s="373"/>
      <c r="D63" s="374"/>
      <c r="E63" s="375"/>
      <c r="F63" s="375"/>
      <c r="G63" s="375"/>
      <c r="H63" s="375"/>
      <c r="I63" s="375"/>
      <c r="J63" s="375"/>
      <c r="K63" s="375"/>
      <c r="L63" s="376"/>
      <c r="M63" s="374"/>
      <c r="N63" s="375"/>
      <c r="O63" s="375"/>
      <c r="P63" s="375"/>
      <c r="Q63" s="375"/>
      <c r="R63" s="375"/>
      <c r="S63" s="375"/>
      <c r="T63" s="376"/>
      <c r="U63" s="363"/>
      <c r="V63" s="364"/>
      <c r="W63" s="365"/>
      <c r="X63" s="377"/>
      <c r="Y63" s="378"/>
      <c r="Z63" s="498"/>
      <c r="AA63" s="366"/>
      <c r="AB63" s="367"/>
      <c r="AC63" s="367"/>
      <c r="AD63" s="367"/>
      <c r="AE63" s="499"/>
      <c r="AF63" s="500"/>
      <c r="AG63" s="370"/>
      <c r="AH63" s="371"/>
      <c r="AI63" s="357" t="str">
        <f t="shared" si="1"/>
        <v/>
      </c>
      <c r="AJ63" s="358"/>
      <c r="AK63" s="358"/>
      <c r="AL63" s="358"/>
      <c r="AM63" s="358"/>
      <c r="AN63" s="359"/>
      <c r="AO63" s="360"/>
      <c r="AP63" s="361"/>
      <c r="AQ63" s="361"/>
      <c r="AR63" s="361"/>
      <c r="AS63" s="361"/>
      <c r="AT63" s="362"/>
    </row>
    <row r="64" spans="2:46" ht="17.25" customHeight="1">
      <c r="B64" s="372"/>
      <c r="C64" s="373"/>
      <c r="D64" s="374"/>
      <c r="E64" s="375"/>
      <c r="F64" s="375"/>
      <c r="G64" s="375"/>
      <c r="H64" s="375"/>
      <c r="I64" s="375"/>
      <c r="J64" s="375"/>
      <c r="K64" s="375"/>
      <c r="L64" s="376"/>
      <c r="M64" s="374"/>
      <c r="N64" s="375"/>
      <c r="O64" s="375"/>
      <c r="P64" s="375"/>
      <c r="Q64" s="375"/>
      <c r="R64" s="375"/>
      <c r="S64" s="375"/>
      <c r="T64" s="376"/>
      <c r="U64" s="363"/>
      <c r="V64" s="364"/>
      <c r="W64" s="365"/>
      <c r="X64" s="377"/>
      <c r="Y64" s="378"/>
      <c r="Z64" s="498"/>
      <c r="AA64" s="366"/>
      <c r="AB64" s="367"/>
      <c r="AC64" s="367"/>
      <c r="AD64" s="367"/>
      <c r="AE64" s="499"/>
      <c r="AF64" s="500"/>
      <c r="AG64" s="370"/>
      <c r="AH64" s="371"/>
      <c r="AI64" s="357" t="str">
        <f t="shared" si="1"/>
        <v/>
      </c>
      <c r="AJ64" s="358"/>
      <c r="AK64" s="358"/>
      <c r="AL64" s="358"/>
      <c r="AM64" s="358"/>
      <c r="AN64" s="359"/>
      <c r="AO64" s="360"/>
      <c r="AP64" s="361"/>
      <c r="AQ64" s="361"/>
      <c r="AR64" s="361"/>
      <c r="AS64" s="361"/>
      <c r="AT64" s="362"/>
    </row>
    <row r="65" spans="2:46" ht="17.25" customHeight="1">
      <c r="B65" s="372"/>
      <c r="C65" s="373"/>
      <c r="D65" s="374"/>
      <c r="E65" s="375"/>
      <c r="F65" s="375"/>
      <c r="G65" s="375"/>
      <c r="H65" s="375"/>
      <c r="I65" s="375"/>
      <c r="J65" s="375"/>
      <c r="K65" s="375"/>
      <c r="L65" s="376"/>
      <c r="M65" s="374"/>
      <c r="N65" s="375"/>
      <c r="O65" s="375"/>
      <c r="P65" s="375"/>
      <c r="Q65" s="375"/>
      <c r="R65" s="375"/>
      <c r="S65" s="375"/>
      <c r="T65" s="376"/>
      <c r="U65" s="363"/>
      <c r="V65" s="364"/>
      <c r="W65" s="365"/>
      <c r="X65" s="377"/>
      <c r="Y65" s="378"/>
      <c r="Z65" s="498"/>
      <c r="AA65" s="366"/>
      <c r="AB65" s="367"/>
      <c r="AC65" s="367"/>
      <c r="AD65" s="367"/>
      <c r="AE65" s="499"/>
      <c r="AF65" s="500"/>
      <c r="AG65" s="370"/>
      <c r="AH65" s="371"/>
      <c r="AI65" s="357" t="str">
        <f t="shared" si="1"/>
        <v/>
      </c>
      <c r="AJ65" s="358"/>
      <c r="AK65" s="358"/>
      <c r="AL65" s="358"/>
      <c r="AM65" s="358"/>
      <c r="AN65" s="359"/>
      <c r="AO65" s="360"/>
      <c r="AP65" s="361"/>
      <c r="AQ65" s="361"/>
      <c r="AR65" s="361"/>
      <c r="AS65" s="361"/>
      <c r="AT65" s="362"/>
    </row>
    <row r="66" spans="2:46" ht="17.25" customHeight="1">
      <c r="B66" s="372"/>
      <c r="C66" s="373"/>
      <c r="D66" s="374"/>
      <c r="E66" s="375"/>
      <c r="F66" s="375"/>
      <c r="G66" s="375"/>
      <c r="H66" s="375"/>
      <c r="I66" s="375"/>
      <c r="J66" s="375"/>
      <c r="K66" s="375"/>
      <c r="L66" s="376"/>
      <c r="M66" s="374"/>
      <c r="N66" s="375"/>
      <c r="O66" s="375"/>
      <c r="P66" s="375"/>
      <c r="Q66" s="375"/>
      <c r="R66" s="375"/>
      <c r="S66" s="375"/>
      <c r="T66" s="376"/>
      <c r="U66" s="363"/>
      <c r="V66" s="364"/>
      <c r="W66" s="365"/>
      <c r="X66" s="377"/>
      <c r="Y66" s="378"/>
      <c r="Z66" s="498"/>
      <c r="AA66" s="366"/>
      <c r="AB66" s="367"/>
      <c r="AC66" s="367"/>
      <c r="AD66" s="367"/>
      <c r="AE66" s="499"/>
      <c r="AF66" s="500"/>
      <c r="AG66" s="370"/>
      <c r="AH66" s="371"/>
      <c r="AI66" s="357" t="str">
        <f t="shared" si="1"/>
        <v/>
      </c>
      <c r="AJ66" s="358"/>
      <c r="AK66" s="358"/>
      <c r="AL66" s="358"/>
      <c r="AM66" s="358"/>
      <c r="AN66" s="359"/>
      <c r="AO66" s="360"/>
      <c r="AP66" s="361"/>
      <c r="AQ66" s="361"/>
      <c r="AR66" s="361"/>
      <c r="AS66" s="361"/>
      <c r="AT66" s="362"/>
    </row>
    <row r="67" spans="2:46" ht="17.25" customHeight="1">
      <c r="B67" s="372"/>
      <c r="C67" s="373"/>
      <c r="D67" s="374"/>
      <c r="E67" s="375"/>
      <c r="F67" s="375"/>
      <c r="G67" s="375"/>
      <c r="H67" s="375"/>
      <c r="I67" s="375"/>
      <c r="J67" s="375"/>
      <c r="K67" s="375"/>
      <c r="L67" s="376"/>
      <c r="M67" s="374"/>
      <c r="N67" s="375"/>
      <c r="O67" s="375"/>
      <c r="P67" s="375"/>
      <c r="Q67" s="375"/>
      <c r="R67" s="375"/>
      <c r="S67" s="375"/>
      <c r="T67" s="376"/>
      <c r="U67" s="363"/>
      <c r="V67" s="364"/>
      <c r="W67" s="365"/>
      <c r="X67" s="377"/>
      <c r="Y67" s="378"/>
      <c r="Z67" s="498"/>
      <c r="AA67" s="366"/>
      <c r="AB67" s="367"/>
      <c r="AC67" s="367"/>
      <c r="AD67" s="367"/>
      <c r="AE67" s="499"/>
      <c r="AF67" s="500"/>
      <c r="AG67" s="370"/>
      <c r="AH67" s="371"/>
      <c r="AI67" s="357" t="str">
        <f t="shared" si="1"/>
        <v/>
      </c>
      <c r="AJ67" s="358"/>
      <c r="AK67" s="358"/>
      <c r="AL67" s="358"/>
      <c r="AM67" s="358"/>
      <c r="AN67" s="359"/>
      <c r="AO67" s="360"/>
      <c r="AP67" s="361"/>
      <c r="AQ67" s="361"/>
      <c r="AR67" s="361"/>
      <c r="AS67" s="361"/>
      <c r="AT67" s="362"/>
    </row>
    <row r="68" spans="2:46" ht="17.25" customHeight="1">
      <c r="B68" s="372"/>
      <c r="C68" s="373"/>
      <c r="D68" s="374"/>
      <c r="E68" s="375"/>
      <c r="F68" s="375"/>
      <c r="G68" s="375"/>
      <c r="H68" s="375"/>
      <c r="I68" s="375"/>
      <c r="J68" s="375"/>
      <c r="K68" s="375"/>
      <c r="L68" s="376"/>
      <c r="M68" s="374"/>
      <c r="N68" s="375"/>
      <c r="O68" s="375"/>
      <c r="P68" s="375"/>
      <c r="Q68" s="375"/>
      <c r="R68" s="375"/>
      <c r="S68" s="375"/>
      <c r="T68" s="376"/>
      <c r="U68" s="363"/>
      <c r="V68" s="364"/>
      <c r="W68" s="365"/>
      <c r="X68" s="377"/>
      <c r="Y68" s="378"/>
      <c r="Z68" s="498"/>
      <c r="AA68" s="366"/>
      <c r="AB68" s="367"/>
      <c r="AC68" s="367"/>
      <c r="AD68" s="367"/>
      <c r="AE68" s="499"/>
      <c r="AF68" s="500"/>
      <c r="AG68" s="370"/>
      <c r="AH68" s="371"/>
      <c r="AI68" s="357" t="str">
        <f t="shared" si="1"/>
        <v/>
      </c>
      <c r="AJ68" s="358"/>
      <c r="AK68" s="358"/>
      <c r="AL68" s="358"/>
      <c r="AM68" s="358"/>
      <c r="AN68" s="359"/>
      <c r="AO68" s="360"/>
      <c r="AP68" s="361"/>
      <c r="AQ68" s="361"/>
      <c r="AR68" s="361"/>
      <c r="AS68" s="361"/>
      <c r="AT68" s="362"/>
    </row>
    <row r="69" spans="2:46" ht="17.25" customHeight="1">
      <c r="B69" s="372"/>
      <c r="C69" s="373"/>
      <c r="D69" s="374"/>
      <c r="E69" s="375"/>
      <c r="F69" s="375"/>
      <c r="G69" s="375"/>
      <c r="H69" s="375"/>
      <c r="I69" s="375"/>
      <c r="J69" s="375"/>
      <c r="K69" s="375"/>
      <c r="L69" s="376"/>
      <c r="M69" s="374"/>
      <c r="N69" s="375"/>
      <c r="O69" s="375"/>
      <c r="P69" s="375"/>
      <c r="Q69" s="375"/>
      <c r="R69" s="375"/>
      <c r="S69" s="375"/>
      <c r="T69" s="376"/>
      <c r="U69" s="363"/>
      <c r="V69" s="364"/>
      <c r="W69" s="365"/>
      <c r="X69" s="377"/>
      <c r="Y69" s="378"/>
      <c r="Z69" s="498"/>
      <c r="AA69" s="366"/>
      <c r="AB69" s="367"/>
      <c r="AC69" s="367"/>
      <c r="AD69" s="367"/>
      <c r="AE69" s="499"/>
      <c r="AF69" s="500"/>
      <c r="AG69" s="370"/>
      <c r="AH69" s="371"/>
      <c r="AI69" s="357" t="str">
        <f t="shared" si="1"/>
        <v/>
      </c>
      <c r="AJ69" s="358"/>
      <c r="AK69" s="358"/>
      <c r="AL69" s="358"/>
      <c r="AM69" s="358"/>
      <c r="AN69" s="359"/>
      <c r="AO69" s="360"/>
      <c r="AP69" s="361"/>
      <c r="AQ69" s="361"/>
      <c r="AR69" s="361"/>
      <c r="AS69" s="361"/>
      <c r="AT69" s="362"/>
    </row>
    <row r="70" spans="2:46" ht="17.25" customHeight="1">
      <c r="B70" s="372"/>
      <c r="C70" s="373"/>
      <c r="D70" s="374"/>
      <c r="E70" s="375"/>
      <c r="F70" s="375"/>
      <c r="G70" s="375"/>
      <c r="H70" s="375"/>
      <c r="I70" s="375"/>
      <c r="J70" s="375"/>
      <c r="K70" s="375"/>
      <c r="L70" s="376"/>
      <c r="M70" s="374"/>
      <c r="N70" s="375"/>
      <c r="O70" s="375"/>
      <c r="P70" s="375"/>
      <c r="Q70" s="375"/>
      <c r="R70" s="375"/>
      <c r="S70" s="375"/>
      <c r="T70" s="376"/>
      <c r="U70" s="363"/>
      <c r="V70" s="364"/>
      <c r="W70" s="365"/>
      <c r="X70" s="377"/>
      <c r="Y70" s="378"/>
      <c r="Z70" s="498"/>
      <c r="AA70" s="366"/>
      <c r="AB70" s="367"/>
      <c r="AC70" s="367"/>
      <c r="AD70" s="367"/>
      <c r="AE70" s="499"/>
      <c r="AF70" s="500"/>
      <c r="AG70" s="370"/>
      <c r="AH70" s="371"/>
      <c r="AI70" s="357" t="str">
        <f t="shared" si="1"/>
        <v/>
      </c>
      <c r="AJ70" s="358"/>
      <c r="AK70" s="358"/>
      <c r="AL70" s="358"/>
      <c r="AM70" s="358"/>
      <c r="AN70" s="359"/>
      <c r="AO70" s="360"/>
      <c r="AP70" s="361"/>
      <c r="AQ70" s="361"/>
      <c r="AR70" s="361"/>
      <c r="AS70" s="361"/>
      <c r="AT70" s="362"/>
    </row>
    <row r="71" spans="2:46" ht="17.25" customHeight="1">
      <c r="B71" s="372"/>
      <c r="C71" s="373"/>
      <c r="D71" s="374"/>
      <c r="E71" s="375"/>
      <c r="F71" s="375"/>
      <c r="G71" s="375"/>
      <c r="H71" s="375"/>
      <c r="I71" s="375"/>
      <c r="J71" s="375"/>
      <c r="K71" s="375"/>
      <c r="L71" s="376"/>
      <c r="M71" s="374"/>
      <c r="N71" s="375"/>
      <c r="O71" s="375"/>
      <c r="P71" s="375"/>
      <c r="Q71" s="375"/>
      <c r="R71" s="375"/>
      <c r="S71" s="375"/>
      <c r="T71" s="376"/>
      <c r="U71" s="363"/>
      <c r="V71" s="364"/>
      <c r="W71" s="365"/>
      <c r="X71" s="377"/>
      <c r="Y71" s="378"/>
      <c r="Z71" s="498"/>
      <c r="AA71" s="366"/>
      <c r="AB71" s="367"/>
      <c r="AC71" s="367"/>
      <c r="AD71" s="367"/>
      <c r="AE71" s="499"/>
      <c r="AF71" s="500"/>
      <c r="AG71" s="370"/>
      <c r="AH71" s="371"/>
      <c r="AI71" s="357" t="str">
        <f t="shared" si="1"/>
        <v/>
      </c>
      <c r="AJ71" s="358"/>
      <c r="AK71" s="358"/>
      <c r="AL71" s="358"/>
      <c r="AM71" s="358"/>
      <c r="AN71" s="359"/>
      <c r="AO71" s="360"/>
      <c r="AP71" s="361"/>
      <c r="AQ71" s="361"/>
      <c r="AR71" s="361"/>
      <c r="AS71" s="361"/>
      <c r="AT71" s="362"/>
    </row>
    <row r="72" spans="2:46" ht="17.25" customHeight="1">
      <c r="B72" s="372"/>
      <c r="C72" s="373"/>
      <c r="D72" s="374"/>
      <c r="E72" s="375"/>
      <c r="F72" s="375"/>
      <c r="G72" s="375"/>
      <c r="H72" s="375"/>
      <c r="I72" s="375"/>
      <c r="J72" s="375"/>
      <c r="K72" s="375"/>
      <c r="L72" s="376"/>
      <c r="M72" s="374"/>
      <c r="N72" s="375"/>
      <c r="O72" s="375"/>
      <c r="P72" s="375"/>
      <c r="Q72" s="375"/>
      <c r="R72" s="375"/>
      <c r="S72" s="375"/>
      <c r="T72" s="376"/>
      <c r="U72" s="363"/>
      <c r="V72" s="364"/>
      <c r="W72" s="365"/>
      <c r="X72" s="377"/>
      <c r="Y72" s="378"/>
      <c r="Z72" s="498"/>
      <c r="AA72" s="366"/>
      <c r="AB72" s="367"/>
      <c r="AC72" s="367"/>
      <c r="AD72" s="367"/>
      <c r="AE72" s="499"/>
      <c r="AF72" s="500"/>
      <c r="AG72" s="370"/>
      <c r="AH72" s="371"/>
      <c r="AI72" s="357" t="str">
        <f t="shared" si="1"/>
        <v/>
      </c>
      <c r="AJ72" s="358"/>
      <c r="AK72" s="358"/>
      <c r="AL72" s="358"/>
      <c r="AM72" s="358"/>
      <c r="AN72" s="359"/>
      <c r="AO72" s="360"/>
      <c r="AP72" s="361"/>
      <c r="AQ72" s="361"/>
      <c r="AR72" s="361"/>
      <c r="AS72" s="361"/>
      <c r="AT72" s="362"/>
    </row>
    <row r="73" spans="2:46" ht="17.25" customHeight="1">
      <c r="B73" s="372"/>
      <c r="C73" s="373"/>
      <c r="D73" s="374"/>
      <c r="E73" s="375"/>
      <c r="F73" s="375"/>
      <c r="G73" s="375"/>
      <c r="H73" s="375"/>
      <c r="I73" s="375"/>
      <c r="J73" s="375"/>
      <c r="K73" s="375"/>
      <c r="L73" s="376"/>
      <c r="M73" s="374"/>
      <c r="N73" s="375"/>
      <c r="O73" s="375"/>
      <c r="P73" s="375"/>
      <c r="Q73" s="375"/>
      <c r="R73" s="375"/>
      <c r="S73" s="375"/>
      <c r="T73" s="376"/>
      <c r="U73" s="363"/>
      <c r="V73" s="364"/>
      <c r="W73" s="365"/>
      <c r="X73" s="377"/>
      <c r="Y73" s="378"/>
      <c r="Z73" s="498"/>
      <c r="AA73" s="366"/>
      <c r="AB73" s="367"/>
      <c r="AC73" s="367"/>
      <c r="AD73" s="367"/>
      <c r="AE73" s="499"/>
      <c r="AF73" s="500"/>
      <c r="AG73" s="370"/>
      <c r="AH73" s="371"/>
      <c r="AI73" s="357" t="str">
        <f t="shared" si="1"/>
        <v/>
      </c>
      <c r="AJ73" s="358"/>
      <c r="AK73" s="358"/>
      <c r="AL73" s="358"/>
      <c r="AM73" s="358"/>
      <c r="AN73" s="359"/>
      <c r="AO73" s="360"/>
      <c r="AP73" s="361"/>
      <c r="AQ73" s="361"/>
      <c r="AR73" s="361"/>
      <c r="AS73" s="361"/>
      <c r="AT73" s="362"/>
    </row>
    <row r="74" spans="2:46" ht="17.25" customHeight="1">
      <c r="B74" s="372"/>
      <c r="C74" s="373"/>
      <c r="D74" s="374"/>
      <c r="E74" s="375"/>
      <c r="F74" s="375"/>
      <c r="G74" s="375"/>
      <c r="H74" s="375"/>
      <c r="I74" s="375"/>
      <c r="J74" s="375"/>
      <c r="K74" s="375"/>
      <c r="L74" s="376"/>
      <c r="M74" s="374"/>
      <c r="N74" s="375"/>
      <c r="O74" s="375"/>
      <c r="P74" s="375"/>
      <c r="Q74" s="375"/>
      <c r="R74" s="375"/>
      <c r="S74" s="375"/>
      <c r="T74" s="376"/>
      <c r="U74" s="363"/>
      <c r="V74" s="364"/>
      <c r="W74" s="365"/>
      <c r="X74" s="377"/>
      <c r="Y74" s="378"/>
      <c r="Z74" s="498"/>
      <c r="AA74" s="366"/>
      <c r="AB74" s="367"/>
      <c r="AC74" s="367"/>
      <c r="AD74" s="367"/>
      <c r="AE74" s="499"/>
      <c r="AF74" s="500"/>
      <c r="AG74" s="370"/>
      <c r="AH74" s="371"/>
      <c r="AI74" s="357" t="str">
        <f t="shared" si="1"/>
        <v/>
      </c>
      <c r="AJ74" s="358"/>
      <c r="AK74" s="358"/>
      <c r="AL74" s="358"/>
      <c r="AM74" s="358"/>
      <c r="AN74" s="359"/>
      <c r="AO74" s="360"/>
      <c r="AP74" s="361"/>
      <c r="AQ74" s="361"/>
      <c r="AR74" s="361"/>
      <c r="AS74" s="361"/>
      <c r="AT74" s="362"/>
    </row>
    <row r="75" spans="2:46" ht="17.25" customHeight="1">
      <c r="B75" s="372"/>
      <c r="C75" s="373"/>
      <c r="D75" s="374"/>
      <c r="E75" s="375"/>
      <c r="F75" s="375"/>
      <c r="G75" s="375"/>
      <c r="H75" s="375"/>
      <c r="I75" s="375"/>
      <c r="J75" s="375"/>
      <c r="K75" s="375"/>
      <c r="L75" s="376"/>
      <c r="M75" s="374"/>
      <c r="N75" s="375"/>
      <c r="O75" s="375"/>
      <c r="P75" s="375"/>
      <c r="Q75" s="375"/>
      <c r="R75" s="375"/>
      <c r="S75" s="375"/>
      <c r="T75" s="376"/>
      <c r="U75" s="363"/>
      <c r="V75" s="364"/>
      <c r="W75" s="365"/>
      <c r="X75" s="377"/>
      <c r="Y75" s="378"/>
      <c r="Z75" s="498"/>
      <c r="AA75" s="366"/>
      <c r="AB75" s="367"/>
      <c r="AC75" s="367"/>
      <c r="AD75" s="367"/>
      <c r="AE75" s="499"/>
      <c r="AF75" s="500"/>
      <c r="AG75" s="370"/>
      <c r="AH75" s="371"/>
      <c r="AI75" s="357" t="str">
        <f t="shared" si="1"/>
        <v/>
      </c>
      <c r="AJ75" s="358"/>
      <c r="AK75" s="358"/>
      <c r="AL75" s="358"/>
      <c r="AM75" s="358"/>
      <c r="AN75" s="359"/>
      <c r="AO75" s="360"/>
      <c r="AP75" s="361"/>
      <c r="AQ75" s="361"/>
      <c r="AR75" s="361"/>
      <c r="AS75" s="361"/>
      <c r="AT75" s="362"/>
    </row>
    <row r="76" spans="2:46" ht="17.25" customHeight="1">
      <c r="B76" s="382"/>
      <c r="C76" s="383"/>
      <c r="D76" s="384"/>
      <c r="E76" s="385"/>
      <c r="F76" s="385"/>
      <c r="G76" s="385"/>
      <c r="H76" s="385"/>
      <c r="I76" s="385"/>
      <c r="J76" s="385"/>
      <c r="K76" s="385"/>
      <c r="L76" s="386"/>
      <c r="M76" s="384"/>
      <c r="N76" s="385"/>
      <c r="O76" s="385"/>
      <c r="P76" s="385"/>
      <c r="Q76" s="385"/>
      <c r="R76" s="385"/>
      <c r="S76" s="385"/>
      <c r="T76" s="386"/>
      <c r="U76" s="387"/>
      <c r="V76" s="388"/>
      <c r="W76" s="389"/>
      <c r="X76" s="448"/>
      <c r="Y76" s="449"/>
      <c r="Z76" s="510"/>
      <c r="AA76" s="390"/>
      <c r="AB76" s="391"/>
      <c r="AC76" s="391"/>
      <c r="AD76" s="391"/>
      <c r="AE76" s="509"/>
      <c r="AF76" s="508"/>
      <c r="AG76" s="394"/>
      <c r="AH76" s="395"/>
      <c r="AI76" s="432" t="str">
        <f t="shared" si="1"/>
        <v/>
      </c>
      <c r="AJ76" s="433"/>
      <c r="AK76" s="433"/>
      <c r="AL76" s="433"/>
      <c r="AM76" s="433"/>
      <c r="AN76" s="434"/>
      <c r="AO76" s="435"/>
      <c r="AP76" s="436"/>
      <c r="AQ76" s="436"/>
      <c r="AR76" s="436"/>
      <c r="AS76" s="436"/>
      <c r="AT76" s="437"/>
    </row>
    <row r="77" spans="2:46" ht="12.95" customHeight="1">
      <c r="AK77" s="468" t="s">
        <v>54</v>
      </c>
      <c r="AL77" s="468"/>
      <c r="AM77" s="468"/>
      <c r="AN77" s="468"/>
      <c r="AO77" s="468"/>
      <c r="AP77" s="468"/>
      <c r="AQ77" s="468" t="str">
        <f>AQ$42</f>
        <v>oois241211</v>
      </c>
      <c r="AR77" s="468"/>
      <c r="AS77" s="468"/>
      <c r="AT77" s="468"/>
    </row>
    <row r="78" spans="2:46" ht="15.75" customHeight="1">
      <c r="AG78" s="104" t="s">
        <v>45</v>
      </c>
      <c r="AH78" s="104"/>
      <c r="AI78" s="104"/>
      <c r="AJ78" s="105" t="str">
        <f>AJ$1</f>
        <v/>
      </c>
      <c r="AK78" s="105"/>
      <c r="AL78" s="105"/>
      <c r="AM78" s="105"/>
      <c r="AN78" s="105"/>
      <c r="AO78" s="105"/>
      <c r="AP78" s="105"/>
      <c r="AQ78" s="3" t="s">
        <v>46</v>
      </c>
      <c r="AR78" s="4">
        <v>3</v>
      </c>
      <c r="AS78" s="5" t="s">
        <v>59</v>
      </c>
      <c r="AT78" s="24">
        <f>AT$1</f>
        <v>0</v>
      </c>
    </row>
    <row r="79" spans="2:46" ht="17.25" customHeight="1">
      <c r="B79" s="266" t="s">
        <v>44</v>
      </c>
      <c r="C79" s="319"/>
      <c r="D79" s="320" t="s">
        <v>66</v>
      </c>
      <c r="E79" s="269"/>
      <c r="F79" s="269"/>
      <c r="G79" s="269"/>
      <c r="H79" s="269"/>
      <c r="I79" s="269"/>
      <c r="J79" s="269"/>
      <c r="K79" s="269"/>
      <c r="L79" s="339"/>
      <c r="M79" s="320" t="s">
        <v>24</v>
      </c>
      <c r="N79" s="269"/>
      <c r="O79" s="269"/>
      <c r="P79" s="269"/>
      <c r="Q79" s="269"/>
      <c r="R79" s="269"/>
      <c r="S79" s="269"/>
      <c r="T79" s="339"/>
      <c r="U79" s="319" t="s">
        <v>25</v>
      </c>
      <c r="V79" s="319"/>
      <c r="W79" s="319"/>
      <c r="X79" s="319" t="s">
        <v>26</v>
      </c>
      <c r="Y79" s="319"/>
      <c r="Z79" s="319"/>
      <c r="AA79" s="319" t="s">
        <v>173</v>
      </c>
      <c r="AB79" s="319"/>
      <c r="AC79" s="319"/>
      <c r="AD79" s="319"/>
      <c r="AE79" s="319"/>
      <c r="AF79" s="319" t="s">
        <v>68</v>
      </c>
      <c r="AG79" s="319"/>
      <c r="AH79" s="267"/>
      <c r="AI79" s="321" t="s">
        <v>28</v>
      </c>
      <c r="AJ79" s="322"/>
      <c r="AK79" s="322"/>
      <c r="AL79" s="322"/>
      <c r="AM79" s="322"/>
      <c r="AN79" s="323"/>
      <c r="AO79" s="296" t="s">
        <v>65</v>
      </c>
      <c r="AP79" s="210"/>
      <c r="AQ79" s="210"/>
      <c r="AR79" s="210"/>
      <c r="AS79" s="210"/>
      <c r="AT79" s="211"/>
    </row>
    <row r="80" spans="2:46" ht="17.25" customHeight="1">
      <c r="B80" s="297"/>
      <c r="C80" s="298"/>
      <c r="D80" s="299"/>
      <c r="E80" s="300"/>
      <c r="F80" s="300"/>
      <c r="G80" s="300"/>
      <c r="H80" s="300"/>
      <c r="I80" s="300"/>
      <c r="J80" s="300"/>
      <c r="K80" s="300"/>
      <c r="L80" s="301"/>
      <c r="M80" s="299"/>
      <c r="N80" s="300"/>
      <c r="O80" s="300"/>
      <c r="P80" s="300"/>
      <c r="Q80" s="300"/>
      <c r="R80" s="300"/>
      <c r="S80" s="300"/>
      <c r="T80" s="301"/>
      <c r="U80" s="302"/>
      <c r="V80" s="303"/>
      <c r="W80" s="304"/>
      <c r="X80" s="470"/>
      <c r="Y80" s="471"/>
      <c r="Z80" s="501"/>
      <c r="AA80" s="305"/>
      <c r="AB80" s="306"/>
      <c r="AC80" s="306"/>
      <c r="AD80" s="306"/>
      <c r="AE80" s="502"/>
      <c r="AF80" s="503"/>
      <c r="AG80" s="309"/>
      <c r="AH80" s="310"/>
      <c r="AI80" s="485" t="str">
        <f t="shared" ref="AI80:AI111" si="2">IF(D80="","",IF(AF80="",ROUNDDOWN(U80*AA80,0),ROUNDDOWN(U80*AA80*AF80,0)))</f>
        <v/>
      </c>
      <c r="AJ80" s="486"/>
      <c r="AK80" s="486"/>
      <c r="AL80" s="486"/>
      <c r="AM80" s="486"/>
      <c r="AN80" s="487"/>
      <c r="AO80" s="314"/>
      <c r="AP80" s="315"/>
      <c r="AQ80" s="315"/>
      <c r="AR80" s="315"/>
      <c r="AS80" s="315"/>
      <c r="AT80" s="316"/>
    </row>
    <row r="81" spans="2:46" ht="17.25" customHeight="1">
      <c r="B81" s="372"/>
      <c r="C81" s="373"/>
      <c r="D81" s="374"/>
      <c r="E81" s="375"/>
      <c r="F81" s="375"/>
      <c r="G81" s="375"/>
      <c r="H81" s="375"/>
      <c r="I81" s="375"/>
      <c r="J81" s="375"/>
      <c r="K81" s="375"/>
      <c r="L81" s="376"/>
      <c r="M81" s="374"/>
      <c r="N81" s="375"/>
      <c r="O81" s="375"/>
      <c r="P81" s="375"/>
      <c r="Q81" s="375"/>
      <c r="R81" s="375"/>
      <c r="S81" s="375"/>
      <c r="T81" s="376"/>
      <c r="U81" s="363"/>
      <c r="V81" s="364"/>
      <c r="W81" s="365"/>
      <c r="X81" s="377"/>
      <c r="Y81" s="378"/>
      <c r="Z81" s="498"/>
      <c r="AA81" s="366"/>
      <c r="AB81" s="367"/>
      <c r="AC81" s="367"/>
      <c r="AD81" s="367"/>
      <c r="AE81" s="499"/>
      <c r="AF81" s="500"/>
      <c r="AG81" s="370"/>
      <c r="AH81" s="371"/>
      <c r="AI81" s="357" t="str">
        <f t="shared" si="2"/>
        <v/>
      </c>
      <c r="AJ81" s="358"/>
      <c r="AK81" s="358"/>
      <c r="AL81" s="358"/>
      <c r="AM81" s="358"/>
      <c r="AN81" s="359"/>
      <c r="AO81" s="360"/>
      <c r="AP81" s="361"/>
      <c r="AQ81" s="361"/>
      <c r="AR81" s="361"/>
      <c r="AS81" s="361"/>
      <c r="AT81" s="362"/>
    </row>
    <row r="82" spans="2:46" ht="17.25" customHeight="1">
      <c r="B82" s="372"/>
      <c r="C82" s="373"/>
      <c r="D82" s="374"/>
      <c r="E82" s="375"/>
      <c r="F82" s="375"/>
      <c r="G82" s="375"/>
      <c r="H82" s="375"/>
      <c r="I82" s="375"/>
      <c r="J82" s="375"/>
      <c r="K82" s="375"/>
      <c r="L82" s="376"/>
      <c r="M82" s="374"/>
      <c r="N82" s="375"/>
      <c r="O82" s="375"/>
      <c r="P82" s="375"/>
      <c r="Q82" s="375"/>
      <c r="R82" s="375"/>
      <c r="S82" s="375"/>
      <c r="T82" s="376"/>
      <c r="U82" s="363"/>
      <c r="V82" s="364"/>
      <c r="W82" s="365"/>
      <c r="X82" s="377"/>
      <c r="Y82" s="378"/>
      <c r="Z82" s="498"/>
      <c r="AA82" s="366"/>
      <c r="AB82" s="367"/>
      <c r="AC82" s="367"/>
      <c r="AD82" s="367"/>
      <c r="AE82" s="499"/>
      <c r="AF82" s="500"/>
      <c r="AG82" s="370"/>
      <c r="AH82" s="371"/>
      <c r="AI82" s="357" t="str">
        <f t="shared" si="2"/>
        <v/>
      </c>
      <c r="AJ82" s="358"/>
      <c r="AK82" s="358"/>
      <c r="AL82" s="358"/>
      <c r="AM82" s="358"/>
      <c r="AN82" s="359"/>
      <c r="AO82" s="360"/>
      <c r="AP82" s="361"/>
      <c r="AQ82" s="361"/>
      <c r="AR82" s="361"/>
      <c r="AS82" s="361"/>
      <c r="AT82" s="362"/>
    </row>
    <row r="83" spans="2:46" ht="17.25" customHeight="1">
      <c r="B83" s="372"/>
      <c r="C83" s="373"/>
      <c r="D83" s="374"/>
      <c r="E83" s="375"/>
      <c r="F83" s="375"/>
      <c r="G83" s="375"/>
      <c r="H83" s="375"/>
      <c r="I83" s="375"/>
      <c r="J83" s="375"/>
      <c r="K83" s="375"/>
      <c r="L83" s="376"/>
      <c r="M83" s="374"/>
      <c r="N83" s="375"/>
      <c r="O83" s="375"/>
      <c r="P83" s="375"/>
      <c r="Q83" s="375"/>
      <c r="R83" s="375"/>
      <c r="S83" s="375"/>
      <c r="T83" s="376"/>
      <c r="U83" s="363"/>
      <c r="V83" s="364"/>
      <c r="W83" s="365"/>
      <c r="X83" s="377"/>
      <c r="Y83" s="378"/>
      <c r="Z83" s="498"/>
      <c r="AA83" s="366"/>
      <c r="AB83" s="367"/>
      <c r="AC83" s="367"/>
      <c r="AD83" s="367"/>
      <c r="AE83" s="499"/>
      <c r="AF83" s="500"/>
      <c r="AG83" s="370"/>
      <c r="AH83" s="371"/>
      <c r="AI83" s="357" t="str">
        <f t="shared" si="2"/>
        <v/>
      </c>
      <c r="AJ83" s="358"/>
      <c r="AK83" s="358"/>
      <c r="AL83" s="358"/>
      <c r="AM83" s="358"/>
      <c r="AN83" s="359"/>
      <c r="AO83" s="360"/>
      <c r="AP83" s="361"/>
      <c r="AQ83" s="361"/>
      <c r="AR83" s="361"/>
      <c r="AS83" s="361"/>
      <c r="AT83" s="362"/>
    </row>
    <row r="84" spans="2:46" ht="17.25" customHeight="1">
      <c r="B84" s="372"/>
      <c r="C84" s="373"/>
      <c r="D84" s="374"/>
      <c r="E84" s="375"/>
      <c r="F84" s="375"/>
      <c r="G84" s="375"/>
      <c r="H84" s="375"/>
      <c r="I84" s="375"/>
      <c r="J84" s="375"/>
      <c r="K84" s="375"/>
      <c r="L84" s="376"/>
      <c r="M84" s="374"/>
      <c r="N84" s="375"/>
      <c r="O84" s="375"/>
      <c r="P84" s="375"/>
      <c r="Q84" s="375"/>
      <c r="R84" s="375"/>
      <c r="S84" s="375"/>
      <c r="T84" s="376"/>
      <c r="U84" s="363"/>
      <c r="V84" s="364"/>
      <c r="W84" s="365"/>
      <c r="X84" s="377"/>
      <c r="Y84" s="378"/>
      <c r="Z84" s="498"/>
      <c r="AA84" s="366"/>
      <c r="AB84" s="367"/>
      <c r="AC84" s="367"/>
      <c r="AD84" s="367"/>
      <c r="AE84" s="499"/>
      <c r="AF84" s="500"/>
      <c r="AG84" s="370"/>
      <c r="AH84" s="371"/>
      <c r="AI84" s="357" t="str">
        <f t="shared" si="2"/>
        <v/>
      </c>
      <c r="AJ84" s="358"/>
      <c r="AK84" s="358"/>
      <c r="AL84" s="358"/>
      <c r="AM84" s="358"/>
      <c r="AN84" s="359"/>
      <c r="AO84" s="360"/>
      <c r="AP84" s="361"/>
      <c r="AQ84" s="361"/>
      <c r="AR84" s="361"/>
      <c r="AS84" s="361"/>
      <c r="AT84" s="362"/>
    </row>
    <row r="85" spans="2:46" ht="17.25" customHeight="1">
      <c r="B85" s="372"/>
      <c r="C85" s="373"/>
      <c r="D85" s="374"/>
      <c r="E85" s="375"/>
      <c r="F85" s="375"/>
      <c r="G85" s="375"/>
      <c r="H85" s="375"/>
      <c r="I85" s="375"/>
      <c r="J85" s="375"/>
      <c r="K85" s="375"/>
      <c r="L85" s="376"/>
      <c r="M85" s="374"/>
      <c r="N85" s="375"/>
      <c r="O85" s="375"/>
      <c r="P85" s="375"/>
      <c r="Q85" s="375"/>
      <c r="R85" s="375"/>
      <c r="S85" s="375"/>
      <c r="T85" s="376"/>
      <c r="U85" s="363"/>
      <c r="V85" s="364"/>
      <c r="W85" s="365"/>
      <c r="X85" s="377"/>
      <c r="Y85" s="378"/>
      <c r="Z85" s="498"/>
      <c r="AA85" s="366"/>
      <c r="AB85" s="367"/>
      <c r="AC85" s="367"/>
      <c r="AD85" s="367"/>
      <c r="AE85" s="499"/>
      <c r="AF85" s="500"/>
      <c r="AG85" s="370"/>
      <c r="AH85" s="371"/>
      <c r="AI85" s="357" t="str">
        <f t="shared" si="2"/>
        <v/>
      </c>
      <c r="AJ85" s="358"/>
      <c r="AK85" s="358"/>
      <c r="AL85" s="358"/>
      <c r="AM85" s="358"/>
      <c r="AN85" s="359"/>
      <c r="AO85" s="360"/>
      <c r="AP85" s="361"/>
      <c r="AQ85" s="361"/>
      <c r="AR85" s="361"/>
      <c r="AS85" s="361"/>
      <c r="AT85" s="362"/>
    </row>
    <row r="86" spans="2:46" ht="17.25" customHeight="1">
      <c r="B86" s="372"/>
      <c r="C86" s="373"/>
      <c r="D86" s="374"/>
      <c r="E86" s="375"/>
      <c r="F86" s="375"/>
      <c r="G86" s="375"/>
      <c r="H86" s="375"/>
      <c r="I86" s="375"/>
      <c r="J86" s="375"/>
      <c r="K86" s="375"/>
      <c r="L86" s="376"/>
      <c r="M86" s="374"/>
      <c r="N86" s="375"/>
      <c r="O86" s="375"/>
      <c r="P86" s="375"/>
      <c r="Q86" s="375"/>
      <c r="R86" s="375"/>
      <c r="S86" s="375"/>
      <c r="T86" s="376"/>
      <c r="U86" s="363"/>
      <c r="V86" s="364"/>
      <c r="W86" s="365"/>
      <c r="X86" s="377"/>
      <c r="Y86" s="378"/>
      <c r="Z86" s="498"/>
      <c r="AA86" s="366"/>
      <c r="AB86" s="367"/>
      <c r="AC86" s="367"/>
      <c r="AD86" s="367"/>
      <c r="AE86" s="499"/>
      <c r="AF86" s="500"/>
      <c r="AG86" s="370"/>
      <c r="AH86" s="371"/>
      <c r="AI86" s="357" t="str">
        <f t="shared" si="2"/>
        <v/>
      </c>
      <c r="AJ86" s="358"/>
      <c r="AK86" s="358"/>
      <c r="AL86" s="358"/>
      <c r="AM86" s="358"/>
      <c r="AN86" s="359"/>
      <c r="AO86" s="360"/>
      <c r="AP86" s="361"/>
      <c r="AQ86" s="361"/>
      <c r="AR86" s="361"/>
      <c r="AS86" s="361"/>
      <c r="AT86" s="362"/>
    </row>
    <row r="87" spans="2:46" ht="17.25" customHeight="1">
      <c r="B87" s="372"/>
      <c r="C87" s="373"/>
      <c r="D87" s="374"/>
      <c r="E87" s="375"/>
      <c r="F87" s="375"/>
      <c r="G87" s="375"/>
      <c r="H87" s="375"/>
      <c r="I87" s="375"/>
      <c r="J87" s="375"/>
      <c r="K87" s="375"/>
      <c r="L87" s="376"/>
      <c r="M87" s="374"/>
      <c r="N87" s="375"/>
      <c r="O87" s="375"/>
      <c r="P87" s="375"/>
      <c r="Q87" s="375"/>
      <c r="R87" s="375"/>
      <c r="S87" s="375"/>
      <c r="T87" s="376"/>
      <c r="U87" s="363"/>
      <c r="V87" s="364"/>
      <c r="W87" s="365"/>
      <c r="X87" s="377"/>
      <c r="Y87" s="378"/>
      <c r="Z87" s="498"/>
      <c r="AA87" s="366"/>
      <c r="AB87" s="367"/>
      <c r="AC87" s="367"/>
      <c r="AD87" s="367"/>
      <c r="AE87" s="499"/>
      <c r="AF87" s="500"/>
      <c r="AG87" s="370"/>
      <c r="AH87" s="371"/>
      <c r="AI87" s="357" t="str">
        <f t="shared" si="2"/>
        <v/>
      </c>
      <c r="AJ87" s="358"/>
      <c r="AK87" s="358"/>
      <c r="AL87" s="358"/>
      <c r="AM87" s="358"/>
      <c r="AN87" s="359"/>
      <c r="AO87" s="360"/>
      <c r="AP87" s="361"/>
      <c r="AQ87" s="361"/>
      <c r="AR87" s="361"/>
      <c r="AS87" s="361"/>
      <c r="AT87" s="362"/>
    </row>
    <row r="88" spans="2:46" ht="17.25" customHeight="1">
      <c r="B88" s="372"/>
      <c r="C88" s="373"/>
      <c r="D88" s="374"/>
      <c r="E88" s="375"/>
      <c r="F88" s="375"/>
      <c r="G88" s="375"/>
      <c r="H88" s="375"/>
      <c r="I88" s="375"/>
      <c r="J88" s="375"/>
      <c r="K88" s="375"/>
      <c r="L88" s="376"/>
      <c r="M88" s="374"/>
      <c r="N88" s="375"/>
      <c r="O88" s="375"/>
      <c r="P88" s="375"/>
      <c r="Q88" s="375"/>
      <c r="R88" s="375"/>
      <c r="S88" s="375"/>
      <c r="T88" s="376"/>
      <c r="U88" s="363"/>
      <c r="V88" s="364"/>
      <c r="W88" s="365"/>
      <c r="X88" s="377"/>
      <c r="Y88" s="378"/>
      <c r="Z88" s="498"/>
      <c r="AA88" s="366"/>
      <c r="AB88" s="367"/>
      <c r="AC88" s="367"/>
      <c r="AD88" s="367"/>
      <c r="AE88" s="499"/>
      <c r="AF88" s="500"/>
      <c r="AG88" s="370"/>
      <c r="AH88" s="371"/>
      <c r="AI88" s="357" t="str">
        <f t="shared" si="2"/>
        <v/>
      </c>
      <c r="AJ88" s="358"/>
      <c r="AK88" s="358"/>
      <c r="AL88" s="358"/>
      <c r="AM88" s="358"/>
      <c r="AN88" s="359"/>
      <c r="AO88" s="360"/>
      <c r="AP88" s="361"/>
      <c r="AQ88" s="361"/>
      <c r="AR88" s="361"/>
      <c r="AS88" s="361"/>
      <c r="AT88" s="362"/>
    </row>
    <row r="89" spans="2:46" ht="17.25" customHeight="1">
      <c r="B89" s="372"/>
      <c r="C89" s="373"/>
      <c r="D89" s="374"/>
      <c r="E89" s="375"/>
      <c r="F89" s="375"/>
      <c r="G89" s="375"/>
      <c r="H89" s="375"/>
      <c r="I89" s="375"/>
      <c r="J89" s="375"/>
      <c r="K89" s="375"/>
      <c r="L89" s="376"/>
      <c r="M89" s="374"/>
      <c r="N89" s="375"/>
      <c r="O89" s="375"/>
      <c r="P89" s="375"/>
      <c r="Q89" s="375"/>
      <c r="R89" s="375"/>
      <c r="S89" s="375"/>
      <c r="T89" s="376"/>
      <c r="U89" s="363"/>
      <c r="V89" s="364"/>
      <c r="W89" s="365"/>
      <c r="X89" s="377"/>
      <c r="Y89" s="378"/>
      <c r="Z89" s="498"/>
      <c r="AA89" s="366"/>
      <c r="AB89" s="367"/>
      <c r="AC89" s="367"/>
      <c r="AD89" s="367"/>
      <c r="AE89" s="499"/>
      <c r="AF89" s="500"/>
      <c r="AG89" s="370"/>
      <c r="AH89" s="371"/>
      <c r="AI89" s="357" t="str">
        <f t="shared" si="2"/>
        <v/>
      </c>
      <c r="AJ89" s="358"/>
      <c r="AK89" s="358"/>
      <c r="AL89" s="358"/>
      <c r="AM89" s="358"/>
      <c r="AN89" s="359"/>
      <c r="AO89" s="360"/>
      <c r="AP89" s="361"/>
      <c r="AQ89" s="361"/>
      <c r="AR89" s="361"/>
      <c r="AS89" s="361"/>
      <c r="AT89" s="362"/>
    </row>
    <row r="90" spans="2:46" ht="17.25" customHeight="1">
      <c r="B90" s="372"/>
      <c r="C90" s="373"/>
      <c r="D90" s="374"/>
      <c r="E90" s="375"/>
      <c r="F90" s="375"/>
      <c r="G90" s="375"/>
      <c r="H90" s="375"/>
      <c r="I90" s="375"/>
      <c r="J90" s="375"/>
      <c r="K90" s="375"/>
      <c r="L90" s="376"/>
      <c r="M90" s="374"/>
      <c r="N90" s="375"/>
      <c r="O90" s="375"/>
      <c r="P90" s="375"/>
      <c r="Q90" s="375"/>
      <c r="R90" s="375"/>
      <c r="S90" s="375"/>
      <c r="T90" s="376"/>
      <c r="U90" s="363"/>
      <c r="V90" s="364"/>
      <c r="W90" s="365"/>
      <c r="X90" s="377"/>
      <c r="Y90" s="378"/>
      <c r="Z90" s="498"/>
      <c r="AA90" s="366"/>
      <c r="AB90" s="367"/>
      <c r="AC90" s="367"/>
      <c r="AD90" s="367"/>
      <c r="AE90" s="499"/>
      <c r="AF90" s="500"/>
      <c r="AG90" s="370"/>
      <c r="AH90" s="371"/>
      <c r="AI90" s="357" t="str">
        <f t="shared" si="2"/>
        <v/>
      </c>
      <c r="AJ90" s="358"/>
      <c r="AK90" s="358"/>
      <c r="AL90" s="358"/>
      <c r="AM90" s="358"/>
      <c r="AN90" s="359"/>
      <c r="AO90" s="360"/>
      <c r="AP90" s="361"/>
      <c r="AQ90" s="361"/>
      <c r="AR90" s="361"/>
      <c r="AS90" s="361"/>
      <c r="AT90" s="362"/>
    </row>
    <row r="91" spans="2:46" ht="17.25" customHeight="1">
      <c r="B91" s="372"/>
      <c r="C91" s="373"/>
      <c r="D91" s="374"/>
      <c r="E91" s="375"/>
      <c r="F91" s="375"/>
      <c r="G91" s="375"/>
      <c r="H91" s="375"/>
      <c r="I91" s="375"/>
      <c r="J91" s="375"/>
      <c r="K91" s="375"/>
      <c r="L91" s="376"/>
      <c r="M91" s="374"/>
      <c r="N91" s="375"/>
      <c r="O91" s="375"/>
      <c r="P91" s="375"/>
      <c r="Q91" s="375"/>
      <c r="R91" s="375"/>
      <c r="S91" s="375"/>
      <c r="T91" s="376"/>
      <c r="U91" s="363"/>
      <c r="V91" s="364"/>
      <c r="W91" s="365"/>
      <c r="X91" s="377"/>
      <c r="Y91" s="378"/>
      <c r="Z91" s="498"/>
      <c r="AA91" s="366"/>
      <c r="AB91" s="367"/>
      <c r="AC91" s="367"/>
      <c r="AD91" s="367"/>
      <c r="AE91" s="499"/>
      <c r="AF91" s="500"/>
      <c r="AG91" s="370"/>
      <c r="AH91" s="371"/>
      <c r="AI91" s="357" t="str">
        <f t="shared" si="2"/>
        <v/>
      </c>
      <c r="AJ91" s="358"/>
      <c r="AK91" s="358"/>
      <c r="AL91" s="358"/>
      <c r="AM91" s="358"/>
      <c r="AN91" s="359"/>
      <c r="AO91" s="360"/>
      <c r="AP91" s="361"/>
      <c r="AQ91" s="361"/>
      <c r="AR91" s="361"/>
      <c r="AS91" s="361"/>
      <c r="AT91" s="362"/>
    </row>
    <row r="92" spans="2:46" ht="17.25" customHeight="1">
      <c r="B92" s="372"/>
      <c r="C92" s="373"/>
      <c r="D92" s="374"/>
      <c r="E92" s="375"/>
      <c r="F92" s="375"/>
      <c r="G92" s="375"/>
      <c r="H92" s="375"/>
      <c r="I92" s="375"/>
      <c r="J92" s="375"/>
      <c r="K92" s="375"/>
      <c r="L92" s="376"/>
      <c r="M92" s="374"/>
      <c r="N92" s="375"/>
      <c r="O92" s="375"/>
      <c r="P92" s="375"/>
      <c r="Q92" s="375"/>
      <c r="R92" s="375"/>
      <c r="S92" s="375"/>
      <c r="T92" s="376"/>
      <c r="U92" s="363"/>
      <c r="V92" s="364"/>
      <c r="W92" s="365"/>
      <c r="X92" s="377"/>
      <c r="Y92" s="378"/>
      <c r="Z92" s="498"/>
      <c r="AA92" s="366"/>
      <c r="AB92" s="367"/>
      <c r="AC92" s="367"/>
      <c r="AD92" s="367"/>
      <c r="AE92" s="499"/>
      <c r="AF92" s="500"/>
      <c r="AG92" s="370"/>
      <c r="AH92" s="371"/>
      <c r="AI92" s="357" t="str">
        <f t="shared" si="2"/>
        <v/>
      </c>
      <c r="AJ92" s="358"/>
      <c r="AK92" s="358"/>
      <c r="AL92" s="358"/>
      <c r="AM92" s="358"/>
      <c r="AN92" s="359"/>
      <c r="AO92" s="360"/>
      <c r="AP92" s="361"/>
      <c r="AQ92" s="361"/>
      <c r="AR92" s="361"/>
      <c r="AS92" s="361"/>
      <c r="AT92" s="362"/>
    </row>
    <row r="93" spans="2:46" ht="17.25" customHeight="1">
      <c r="B93" s="372"/>
      <c r="C93" s="373"/>
      <c r="D93" s="374"/>
      <c r="E93" s="375"/>
      <c r="F93" s="375"/>
      <c r="G93" s="375"/>
      <c r="H93" s="375"/>
      <c r="I93" s="375"/>
      <c r="J93" s="375"/>
      <c r="K93" s="375"/>
      <c r="L93" s="376"/>
      <c r="M93" s="374"/>
      <c r="N93" s="375"/>
      <c r="O93" s="375"/>
      <c r="P93" s="375"/>
      <c r="Q93" s="375"/>
      <c r="R93" s="375"/>
      <c r="S93" s="375"/>
      <c r="T93" s="376"/>
      <c r="U93" s="363"/>
      <c r="V93" s="364"/>
      <c r="W93" s="365"/>
      <c r="X93" s="377"/>
      <c r="Y93" s="378"/>
      <c r="Z93" s="498"/>
      <c r="AA93" s="366"/>
      <c r="AB93" s="367"/>
      <c r="AC93" s="367"/>
      <c r="AD93" s="367"/>
      <c r="AE93" s="499"/>
      <c r="AF93" s="500"/>
      <c r="AG93" s="370"/>
      <c r="AH93" s="371"/>
      <c r="AI93" s="357" t="str">
        <f t="shared" si="2"/>
        <v/>
      </c>
      <c r="AJ93" s="358"/>
      <c r="AK93" s="358"/>
      <c r="AL93" s="358"/>
      <c r="AM93" s="358"/>
      <c r="AN93" s="359"/>
      <c r="AO93" s="360"/>
      <c r="AP93" s="361"/>
      <c r="AQ93" s="361"/>
      <c r="AR93" s="361"/>
      <c r="AS93" s="361"/>
      <c r="AT93" s="362"/>
    </row>
    <row r="94" spans="2:46" ht="17.25" customHeight="1">
      <c r="B94" s="372"/>
      <c r="C94" s="373"/>
      <c r="D94" s="374"/>
      <c r="E94" s="375"/>
      <c r="F94" s="375"/>
      <c r="G94" s="375"/>
      <c r="H94" s="375"/>
      <c r="I94" s="375"/>
      <c r="J94" s="375"/>
      <c r="K94" s="375"/>
      <c r="L94" s="376"/>
      <c r="M94" s="374"/>
      <c r="N94" s="375"/>
      <c r="O94" s="375"/>
      <c r="P94" s="375"/>
      <c r="Q94" s="375"/>
      <c r="R94" s="375"/>
      <c r="S94" s="375"/>
      <c r="T94" s="376"/>
      <c r="U94" s="363"/>
      <c r="V94" s="364"/>
      <c r="W94" s="365"/>
      <c r="X94" s="377"/>
      <c r="Y94" s="378"/>
      <c r="Z94" s="498"/>
      <c r="AA94" s="366"/>
      <c r="AB94" s="367"/>
      <c r="AC94" s="367"/>
      <c r="AD94" s="367"/>
      <c r="AE94" s="499"/>
      <c r="AF94" s="500"/>
      <c r="AG94" s="370"/>
      <c r="AH94" s="371"/>
      <c r="AI94" s="357" t="str">
        <f t="shared" si="2"/>
        <v/>
      </c>
      <c r="AJ94" s="358"/>
      <c r="AK94" s="358"/>
      <c r="AL94" s="358"/>
      <c r="AM94" s="358"/>
      <c r="AN94" s="359"/>
      <c r="AO94" s="360"/>
      <c r="AP94" s="361"/>
      <c r="AQ94" s="361"/>
      <c r="AR94" s="361"/>
      <c r="AS94" s="361"/>
      <c r="AT94" s="362"/>
    </row>
    <row r="95" spans="2:46" ht="17.25" customHeight="1">
      <c r="B95" s="372"/>
      <c r="C95" s="373"/>
      <c r="D95" s="374"/>
      <c r="E95" s="375"/>
      <c r="F95" s="375"/>
      <c r="G95" s="375"/>
      <c r="H95" s="375"/>
      <c r="I95" s="375"/>
      <c r="J95" s="375"/>
      <c r="K95" s="375"/>
      <c r="L95" s="376"/>
      <c r="M95" s="374"/>
      <c r="N95" s="375"/>
      <c r="O95" s="375"/>
      <c r="P95" s="375"/>
      <c r="Q95" s="375"/>
      <c r="R95" s="375"/>
      <c r="S95" s="375"/>
      <c r="T95" s="376"/>
      <c r="U95" s="363"/>
      <c r="V95" s="364"/>
      <c r="W95" s="365"/>
      <c r="X95" s="377"/>
      <c r="Y95" s="378"/>
      <c r="Z95" s="498"/>
      <c r="AA95" s="366"/>
      <c r="AB95" s="367"/>
      <c r="AC95" s="367"/>
      <c r="AD95" s="367"/>
      <c r="AE95" s="499"/>
      <c r="AF95" s="500"/>
      <c r="AG95" s="370"/>
      <c r="AH95" s="371"/>
      <c r="AI95" s="357" t="str">
        <f t="shared" si="2"/>
        <v/>
      </c>
      <c r="AJ95" s="358"/>
      <c r="AK95" s="358"/>
      <c r="AL95" s="358"/>
      <c r="AM95" s="358"/>
      <c r="AN95" s="359"/>
      <c r="AO95" s="360"/>
      <c r="AP95" s="361"/>
      <c r="AQ95" s="361"/>
      <c r="AR95" s="361"/>
      <c r="AS95" s="361"/>
      <c r="AT95" s="362"/>
    </row>
    <row r="96" spans="2:46" ht="17.25" customHeight="1">
      <c r="B96" s="372"/>
      <c r="C96" s="373"/>
      <c r="D96" s="374"/>
      <c r="E96" s="375"/>
      <c r="F96" s="375"/>
      <c r="G96" s="375"/>
      <c r="H96" s="375"/>
      <c r="I96" s="375"/>
      <c r="J96" s="375"/>
      <c r="K96" s="375"/>
      <c r="L96" s="376"/>
      <c r="M96" s="374"/>
      <c r="N96" s="375"/>
      <c r="O96" s="375"/>
      <c r="P96" s="375"/>
      <c r="Q96" s="375"/>
      <c r="R96" s="375"/>
      <c r="S96" s="375"/>
      <c r="T96" s="376"/>
      <c r="U96" s="363"/>
      <c r="V96" s="364"/>
      <c r="W96" s="365"/>
      <c r="X96" s="377"/>
      <c r="Y96" s="378"/>
      <c r="Z96" s="498"/>
      <c r="AA96" s="366"/>
      <c r="AB96" s="367"/>
      <c r="AC96" s="367"/>
      <c r="AD96" s="367"/>
      <c r="AE96" s="499"/>
      <c r="AF96" s="500"/>
      <c r="AG96" s="370"/>
      <c r="AH96" s="371"/>
      <c r="AI96" s="357" t="str">
        <f t="shared" si="2"/>
        <v/>
      </c>
      <c r="AJ96" s="358"/>
      <c r="AK96" s="358"/>
      <c r="AL96" s="358"/>
      <c r="AM96" s="358"/>
      <c r="AN96" s="359"/>
      <c r="AO96" s="360"/>
      <c r="AP96" s="361"/>
      <c r="AQ96" s="361"/>
      <c r="AR96" s="361"/>
      <c r="AS96" s="361"/>
      <c r="AT96" s="362"/>
    </row>
    <row r="97" spans="2:46" ht="17.25" customHeight="1">
      <c r="B97" s="372"/>
      <c r="C97" s="373"/>
      <c r="D97" s="374"/>
      <c r="E97" s="375"/>
      <c r="F97" s="375"/>
      <c r="G97" s="375"/>
      <c r="H97" s="375"/>
      <c r="I97" s="375"/>
      <c r="J97" s="375"/>
      <c r="K97" s="375"/>
      <c r="L97" s="376"/>
      <c r="M97" s="374"/>
      <c r="N97" s="375"/>
      <c r="O97" s="375"/>
      <c r="P97" s="375"/>
      <c r="Q97" s="375"/>
      <c r="R97" s="375"/>
      <c r="S97" s="375"/>
      <c r="T97" s="376"/>
      <c r="U97" s="363"/>
      <c r="V97" s="364"/>
      <c r="W97" s="365"/>
      <c r="X97" s="377"/>
      <c r="Y97" s="378"/>
      <c r="Z97" s="498"/>
      <c r="AA97" s="366"/>
      <c r="AB97" s="367"/>
      <c r="AC97" s="367"/>
      <c r="AD97" s="367"/>
      <c r="AE97" s="499"/>
      <c r="AF97" s="500"/>
      <c r="AG97" s="370"/>
      <c r="AH97" s="371"/>
      <c r="AI97" s="357" t="str">
        <f t="shared" si="2"/>
        <v/>
      </c>
      <c r="AJ97" s="358"/>
      <c r="AK97" s="358"/>
      <c r="AL97" s="358"/>
      <c r="AM97" s="358"/>
      <c r="AN97" s="359"/>
      <c r="AO97" s="360"/>
      <c r="AP97" s="361"/>
      <c r="AQ97" s="361"/>
      <c r="AR97" s="361"/>
      <c r="AS97" s="361"/>
      <c r="AT97" s="362"/>
    </row>
    <row r="98" spans="2:46" ht="17.25" customHeight="1">
      <c r="B98" s="372"/>
      <c r="C98" s="373"/>
      <c r="D98" s="374"/>
      <c r="E98" s="375"/>
      <c r="F98" s="375"/>
      <c r="G98" s="375"/>
      <c r="H98" s="375"/>
      <c r="I98" s="375"/>
      <c r="J98" s="375"/>
      <c r="K98" s="375"/>
      <c r="L98" s="376"/>
      <c r="M98" s="374"/>
      <c r="N98" s="375"/>
      <c r="O98" s="375"/>
      <c r="P98" s="375"/>
      <c r="Q98" s="375"/>
      <c r="R98" s="375"/>
      <c r="S98" s="375"/>
      <c r="T98" s="376"/>
      <c r="U98" s="363"/>
      <c r="V98" s="364"/>
      <c r="W98" s="365"/>
      <c r="X98" s="377"/>
      <c r="Y98" s="378"/>
      <c r="Z98" s="498"/>
      <c r="AA98" s="366"/>
      <c r="AB98" s="367"/>
      <c r="AC98" s="367"/>
      <c r="AD98" s="367"/>
      <c r="AE98" s="499"/>
      <c r="AF98" s="500"/>
      <c r="AG98" s="370"/>
      <c r="AH98" s="371"/>
      <c r="AI98" s="357" t="str">
        <f t="shared" si="2"/>
        <v/>
      </c>
      <c r="AJ98" s="358"/>
      <c r="AK98" s="358"/>
      <c r="AL98" s="358"/>
      <c r="AM98" s="358"/>
      <c r="AN98" s="359"/>
      <c r="AO98" s="360"/>
      <c r="AP98" s="361"/>
      <c r="AQ98" s="361"/>
      <c r="AR98" s="361"/>
      <c r="AS98" s="361"/>
      <c r="AT98" s="362"/>
    </row>
    <row r="99" spans="2:46" ht="17.25" customHeight="1">
      <c r="B99" s="372"/>
      <c r="C99" s="373"/>
      <c r="D99" s="374"/>
      <c r="E99" s="375"/>
      <c r="F99" s="375"/>
      <c r="G99" s="375"/>
      <c r="H99" s="375"/>
      <c r="I99" s="375"/>
      <c r="J99" s="375"/>
      <c r="K99" s="375"/>
      <c r="L99" s="376"/>
      <c r="M99" s="374"/>
      <c r="N99" s="375"/>
      <c r="O99" s="375"/>
      <c r="P99" s="375"/>
      <c r="Q99" s="375"/>
      <c r="R99" s="375"/>
      <c r="S99" s="375"/>
      <c r="T99" s="376"/>
      <c r="U99" s="363"/>
      <c r="V99" s="364"/>
      <c r="W99" s="365"/>
      <c r="X99" s="377"/>
      <c r="Y99" s="378"/>
      <c r="Z99" s="498"/>
      <c r="AA99" s="366"/>
      <c r="AB99" s="367"/>
      <c r="AC99" s="367"/>
      <c r="AD99" s="367"/>
      <c r="AE99" s="499"/>
      <c r="AF99" s="500"/>
      <c r="AG99" s="370"/>
      <c r="AH99" s="371"/>
      <c r="AI99" s="357" t="str">
        <f t="shared" si="2"/>
        <v/>
      </c>
      <c r="AJ99" s="358"/>
      <c r="AK99" s="358"/>
      <c r="AL99" s="358"/>
      <c r="AM99" s="358"/>
      <c r="AN99" s="359"/>
      <c r="AO99" s="360"/>
      <c r="AP99" s="361"/>
      <c r="AQ99" s="361"/>
      <c r="AR99" s="361"/>
      <c r="AS99" s="361"/>
      <c r="AT99" s="362"/>
    </row>
    <row r="100" spans="2:46" ht="17.25" customHeight="1">
      <c r="B100" s="372"/>
      <c r="C100" s="373"/>
      <c r="D100" s="374"/>
      <c r="E100" s="375"/>
      <c r="F100" s="375"/>
      <c r="G100" s="375"/>
      <c r="H100" s="375"/>
      <c r="I100" s="375"/>
      <c r="J100" s="375"/>
      <c r="K100" s="375"/>
      <c r="L100" s="376"/>
      <c r="M100" s="374"/>
      <c r="N100" s="375"/>
      <c r="O100" s="375"/>
      <c r="P100" s="375"/>
      <c r="Q100" s="375"/>
      <c r="R100" s="375"/>
      <c r="S100" s="375"/>
      <c r="T100" s="376"/>
      <c r="U100" s="363"/>
      <c r="V100" s="364"/>
      <c r="W100" s="365"/>
      <c r="X100" s="377"/>
      <c r="Y100" s="378"/>
      <c r="Z100" s="498"/>
      <c r="AA100" s="366"/>
      <c r="AB100" s="367"/>
      <c r="AC100" s="367"/>
      <c r="AD100" s="367"/>
      <c r="AE100" s="499"/>
      <c r="AF100" s="500"/>
      <c r="AG100" s="370"/>
      <c r="AH100" s="371"/>
      <c r="AI100" s="357" t="str">
        <f t="shared" si="2"/>
        <v/>
      </c>
      <c r="AJ100" s="358"/>
      <c r="AK100" s="358"/>
      <c r="AL100" s="358"/>
      <c r="AM100" s="358"/>
      <c r="AN100" s="359"/>
      <c r="AO100" s="360"/>
      <c r="AP100" s="361"/>
      <c r="AQ100" s="361"/>
      <c r="AR100" s="361"/>
      <c r="AS100" s="361"/>
      <c r="AT100" s="362"/>
    </row>
    <row r="101" spans="2:46" ht="17.25" customHeight="1">
      <c r="B101" s="372"/>
      <c r="C101" s="373"/>
      <c r="D101" s="374"/>
      <c r="E101" s="375"/>
      <c r="F101" s="375"/>
      <c r="G101" s="375"/>
      <c r="H101" s="375"/>
      <c r="I101" s="375"/>
      <c r="J101" s="375"/>
      <c r="K101" s="375"/>
      <c r="L101" s="376"/>
      <c r="M101" s="374"/>
      <c r="N101" s="375"/>
      <c r="O101" s="375"/>
      <c r="P101" s="375"/>
      <c r="Q101" s="375"/>
      <c r="R101" s="375"/>
      <c r="S101" s="375"/>
      <c r="T101" s="376"/>
      <c r="U101" s="363"/>
      <c r="V101" s="364"/>
      <c r="W101" s="365"/>
      <c r="X101" s="377"/>
      <c r="Y101" s="378"/>
      <c r="Z101" s="498"/>
      <c r="AA101" s="366"/>
      <c r="AB101" s="367"/>
      <c r="AC101" s="367"/>
      <c r="AD101" s="367"/>
      <c r="AE101" s="499"/>
      <c r="AF101" s="500"/>
      <c r="AG101" s="370"/>
      <c r="AH101" s="371"/>
      <c r="AI101" s="357" t="str">
        <f t="shared" si="2"/>
        <v/>
      </c>
      <c r="AJ101" s="358"/>
      <c r="AK101" s="358"/>
      <c r="AL101" s="358"/>
      <c r="AM101" s="358"/>
      <c r="AN101" s="359"/>
      <c r="AO101" s="360"/>
      <c r="AP101" s="361"/>
      <c r="AQ101" s="361"/>
      <c r="AR101" s="361"/>
      <c r="AS101" s="361"/>
      <c r="AT101" s="362"/>
    </row>
    <row r="102" spans="2:46" ht="17.25" customHeight="1">
      <c r="B102" s="372"/>
      <c r="C102" s="373"/>
      <c r="D102" s="374"/>
      <c r="E102" s="375"/>
      <c r="F102" s="375"/>
      <c r="G102" s="375"/>
      <c r="H102" s="375"/>
      <c r="I102" s="375"/>
      <c r="J102" s="375"/>
      <c r="K102" s="375"/>
      <c r="L102" s="376"/>
      <c r="M102" s="374"/>
      <c r="N102" s="375"/>
      <c r="O102" s="375"/>
      <c r="P102" s="375"/>
      <c r="Q102" s="375"/>
      <c r="R102" s="375"/>
      <c r="S102" s="375"/>
      <c r="T102" s="376"/>
      <c r="U102" s="363"/>
      <c r="V102" s="364"/>
      <c r="W102" s="365"/>
      <c r="X102" s="377"/>
      <c r="Y102" s="378"/>
      <c r="Z102" s="498"/>
      <c r="AA102" s="366"/>
      <c r="AB102" s="367"/>
      <c r="AC102" s="367"/>
      <c r="AD102" s="367"/>
      <c r="AE102" s="499"/>
      <c r="AF102" s="500"/>
      <c r="AG102" s="370"/>
      <c r="AH102" s="371"/>
      <c r="AI102" s="357" t="str">
        <f t="shared" si="2"/>
        <v/>
      </c>
      <c r="AJ102" s="358"/>
      <c r="AK102" s="358"/>
      <c r="AL102" s="358"/>
      <c r="AM102" s="358"/>
      <c r="AN102" s="359"/>
      <c r="AO102" s="360"/>
      <c r="AP102" s="361"/>
      <c r="AQ102" s="361"/>
      <c r="AR102" s="361"/>
      <c r="AS102" s="361"/>
      <c r="AT102" s="362"/>
    </row>
    <row r="103" spans="2:46" ht="17.25" customHeight="1">
      <c r="B103" s="372"/>
      <c r="C103" s="373"/>
      <c r="D103" s="374"/>
      <c r="E103" s="375"/>
      <c r="F103" s="375"/>
      <c r="G103" s="375"/>
      <c r="H103" s="375"/>
      <c r="I103" s="375"/>
      <c r="J103" s="375"/>
      <c r="K103" s="375"/>
      <c r="L103" s="376"/>
      <c r="M103" s="374"/>
      <c r="N103" s="375"/>
      <c r="O103" s="375"/>
      <c r="P103" s="375"/>
      <c r="Q103" s="375"/>
      <c r="R103" s="375"/>
      <c r="S103" s="375"/>
      <c r="T103" s="376"/>
      <c r="U103" s="363"/>
      <c r="V103" s="364"/>
      <c r="W103" s="365"/>
      <c r="X103" s="377"/>
      <c r="Y103" s="378"/>
      <c r="Z103" s="498"/>
      <c r="AA103" s="366"/>
      <c r="AB103" s="367"/>
      <c r="AC103" s="367"/>
      <c r="AD103" s="367"/>
      <c r="AE103" s="499"/>
      <c r="AF103" s="500"/>
      <c r="AG103" s="370"/>
      <c r="AH103" s="371"/>
      <c r="AI103" s="357" t="str">
        <f t="shared" si="2"/>
        <v/>
      </c>
      <c r="AJ103" s="358"/>
      <c r="AK103" s="358"/>
      <c r="AL103" s="358"/>
      <c r="AM103" s="358"/>
      <c r="AN103" s="359"/>
      <c r="AO103" s="360"/>
      <c r="AP103" s="361"/>
      <c r="AQ103" s="361"/>
      <c r="AR103" s="361"/>
      <c r="AS103" s="361"/>
      <c r="AT103" s="362"/>
    </row>
    <row r="104" spans="2:46" ht="17.25" customHeight="1">
      <c r="B104" s="372"/>
      <c r="C104" s="373"/>
      <c r="D104" s="374"/>
      <c r="E104" s="375"/>
      <c r="F104" s="375"/>
      <c r="G104" s="375"/>
      <c r="H104" s="375"/>
      <c r="I104" s="375"/>
      <c r="J104" s="375"/>
      <c r="K104" s="375"/>
      <c r="L104" s="376"/>
      <c r="M104" s="374"/>
      <c r="N104" s="375"/>
      <c r="O104" s="375"/>
      <c r="P104" s="375"/>
      <c r="Q104" s="375"/>
      <c r="R104" s="375"/>
      <c r="S104" s="375"/>
      <c r="T104" s="376"/>
      <c r="U104" s="363"/>
      <c r="V104" s="364"/>
      <c r="W104" s="365"/>
      <c r="X104" s="377"/>
      <c r="Y104" s="378"/>
      <c r="Z104" s="498"/>
      <c r="AA104" s="366"/>
      <c r="AB104" s="367"/>
      <c r="AC104" s="367"/>
      <c r="AD104" s="367"/>
      <c r="AE104" s="499"/>
      <c r="AF104" s="500"/>
      <c r="AG104" s="370"/>
      <c r="AH104" s="371"/>
      <c r="AI104" s="357" t="str">
        <f t="shared" si="2"/>
        <v/>
      </c>
      <c r="AJ104" s="358"/>
      <c r="AK104" s="358"/>
      <c r="AL104" s="358"/>
      <c r="AM104" s="358"/>
      <c r="AN104" s="359"/>
      <c r="AO104" s="360"/>
      <c r="AP104" s="361"/>
      <c r="AQ104" s="361"/>
      <c r="AR104" s="361"/>
      <c r="AS104" s="361"/>
      <c r="AT104" s="362"/>
    </row>
    <row r="105" spans="2:46" ht="17.25" customHeight="1">
      <c r="B105" s="372"/>
      <c r="C105" s="373"/>
      <c r="D105" s="374"/>
      <c r="E105" s="375"/>
      <c r="F105" s="375"/>
      <c r="G105" s="375"/>
      <c r="H105" s="375"/>
      <c r="I105" s="375"/>
      <c r="J105" s="375"/>
      <c r="K105" s="375"/>
      <c r="L105" s="376"/>
      <c r="M105" s="374"/>
      <c r="N105" s="375"/>
      <c r="O105" s="375"/>
      <c r="P105" s="375"/>
      <c r="Q105" s="375"/>
      <c r="R105" s="375"/>
      <c r="S105" s="375"/>
      <c r="T105" s="376"/>
      <c r="U105" s="363"/>
      <c r="V105" s="364"/>
      <c r="W105" s="365"/>
      <c r="X105" s="377"/>
      <c r="Y105" s="378"/>
      <c r="Z105" s="498"/>
      <c r="AA105" s="366"/>
      <c r="AB105" s="367"/>
      <c r="AC105" s="367"/>
      <c r="AD105" s="367"/>
      <c r="AE105" s="499"/>
      <c r="AF105" s="500"/>
      <c r="AG105" s="370"/>
      <c r="AH105" s="371"/>
      <c r="AI105" s="357" t="str">
        <f t="shared" si="2"/>
        <v/>
      </c>
      <c r="AJ105" s="358"/>
      <c r="AK105" s="358"/>
      <c r="AL105" s="358"/>
      <c r="AM105" s="358"/>
      <c r="AN105" s="359"/>
      <c r="AO105" s="360"/>
      <c r="AP105" s="361"/>
      <c r="AQ105" s="361"/>
      <c r="AR105" s="361"/>
      <c r="AS105" s="361"/>
      <c r="AT105" s="362"/>
    </row>
    <row r="106" spans="2:46" ht="17.25" customHeight="1">
      <c r="B106" s="372"/>
      <c r="C106" s="373"/>
      <c r="D106" s="374"/>
      <c r="E106" s="375"/>
      <c r="F106" s="375"/>
      <c r="G106" s="375"/>
      <c r="H106" s="375"/>
      <c r="I106" s="375"/>
      <c r="J106" s="375"/>
      <c r="K106" s="375"/>
      <c r="L106" s="376"/>
      <c r="M106" s="374"/>
      <c r="N106" s="375"/>
      <c r="O106" s="375"/>
      <c r="P106" s="375"/>
      <c r="Q106" s="375"/>
      <c r="R106" s="375"/>
      <c r="S106" s="375"/>
      <c r="T106" s="376"/>
      <c r="U106" s="363"/>
      <c r="V106" s="364"/>
      <c r="W106" s="365"/>
      <c r="X106" s="377"/>
      <c r="Y106" s="378"/>
      <c r="Z106" s="498"/>
      <c r="AA106" s="366"/>
      <c r="AB106" s="367"/>
      <c r="AC106" s="367"/>
      <c r="AD106" s="367"/>
      <c r="AE106" s="499"/>
      <c r="AF106" s="500"/>
      <c r="AG106" s="370"/>
      <c r="AH106" s="371"/>
      <c r="AI106" s="357" t="str">
        <f t="shared" si="2"/>
        <v/>
      </c>
      <c r="AJ106" s="358"/>
      <c r="AK106" s="358"/>
      <c r="AL106" s="358"/>
      <c r="AM106" s="358"/>
      <c r="AN106" s="359"/>
      <c r="AO106" s="360"/>
      <c r="AP106" s="361"/>
      <c r="AQ106" s="361"/>
      <c r="AR106" s="361"/>
      <c r="AS106" s="361"/>
      <c r="AT106" s="362"/>
    </row>
    <row r="107" spans="2:46" ht="17.25" customHeight="1">
      <c r="B107" s="372"/>
      <c r="C107" s="373"/>
      <c r="D107" s="374"/>
      <c r="E107" s="375"/>
      <c r="F107" s="375"/>
      <c r="G107" s="375"/>
      <c r="H107" s="375"/>
      <c r="I107" s="375"/>
      <c r="J107" s="375"/>
      <c r="K107" s="375"/>
      <c r="L107" s="376"/>
      <c r="M107" s="374"/>
      <c r="N107" s="375"/>
      <c r="O107" s="375"/>
      <c r="P107" s="375"/>
      <c r="Q107" s="375"/>
      <c r="R107" s="375"/>
      <c r="S107" s="375"/>
      <c r="T107" s="376"/>
      <c r="U107" s="363"/>
      <c r="V107" s="364"/>
      <c r="W107" s="365"/>
      <c r="X107" s="377"/>
      <c r="Y107" s="378"/>
      <c r="Z107" s="498"/>
      <c r="AA107" s="366"/>
      <c r="AB107" s="367"/>
      <c r="AC107" s="367"/>
      <c r="AD107" s="367"/>
      <c r="AE107" s="499"/>
      <c r="AF107" s="500"/>
      <c r="AG107" s="370"/>
      <c r="AH107" s="371"/>
      <c r="AI107" s="357" t="str">
        <f t="shared" si="2"/>
        <v/>
      </c>
      <c r="AJ107" s="358"/>
      <c r="AK107" s="358"/>
      <c r="AL107" s="358"/>
      <c r="AM107" s="358"/>
      <c r="AN107" s="359"/>
      <c r="AO107" s="360"/>
      <c r="AP107" s="361"/>
      <c r="AQ107" s="361"/>
      <c r="AR107" s="361"/>
      <c r="AS107" s="361"/>
      <c r="AT107" s="362"/>
    </row>
    <row r="108" spans="2:46" ht="17.25" customHeight="1">
      <c r="B108" s="372"/>
      <c r="C108" s="373"/>
      <c r="D108" s="374"/>
      <c r="E108" s="375"/>
      <c r="F108" s="375"/>
      <c r="G108" s="375"/>
      <c r="H108" s="375"/>
      <c r="I108" s="375"/>
      <c r="J108" s="375"/>
      <c r="K108" s="375"/>
      <c r="L108" s="376"/>
      <c r="M108" s="374"/>
      <c r="N108" s="375"/>
      <c r="O108" s="375"/>
      <c r="P108" s="375"/>
      <c r="Q108" s="375"/>
      <c r="R108" s="375"/>
      <c r="S108" s="375"/>
      <c r="T108" s="376"/>
      <c r="U108" s="363"/>
      <c r="V108" s="364"/>
      <c r="W108" s="365"/>
      <c r="X108" s="377"/>
      <c r="Y108" s="378"/>
      <c r="Z108" s="498"/>
      <c r="AA108" s="366"/>
      <c r="AB108" s="367"/>
      <c r="AC108" s="367"/>
      <c r="AD108" s="367"/>
      <c r="AE108" s="499"/>
      <c r="AF108" s="500"/>
      <c r="AG108" s="370"/>
      <c r="AH108" s="371"/>
      <c r="AI108" s="357" t="str">
        <f t="shared" si="2"/>
        <v/>
      </c>
      <c r="AJ108" s="358"/>
      <c r="AK108" s="358"/>
      <c r="AL108" s="358"/>
      <c r="AM108" s="358"/>
      <c r="AN108" s="359"/>
      <c r="AO108" s="360"/>
      <c r="AP108" s="361"/>
      <c r="AQ108" s="361"/>
      <c r="AR108" s="361"/>
      <c r="AS108" s="361"/>
      <c r="AT108" s="362"/>
    </row>
    <row r="109" spans="2:46" ht="17.25" customHeight="1">
      <c r="B109" s="372"/>
      <c r="C109" s="373"/>
      <c r="D109" s="374"/>
      <c r="E109" s="375"/>
      <c r="F109" s="375"/>
      <c r="G109" s="375"/>
      <c r="H109" s="375"/>
      <c r="I109" s="375"/>
      <c r="J109" s="375"/>
      <c r="K109" s="375"/>
      <c r="L109" s="376"/>
      <c r="M109" s="374"/>
      <c r="N109" s="375"/>
      <c r="O109" s="375"/>
      <c r="P109" s="375"/>
      <c r="Q109" s="375"/>
      <c r="R109" s="375"/>
      <c r="S109" s="375"/>
      <c r="T109" s="376"/>
      <c r="U109" s="363"/>
      <c r="V109" s="364"/>
      <c r="W109" s="365"/>
      <c r="X109" s="377"/>
      <c r="Y109" s="378"/>
      <c r="Z109" s="498"/>
      <c r="AA109" s="366"/>
      <c r="AB109" s="367"/>
      <c r="AC109" s="367"/>
      <c r="AD109" s="367"/>
      <c r="AE109" s="499"/>
      <c r="AF109" s="500"/>
      <c r="AG109" s="370"/>
      <c r="AH109" s="371"/>
      <c r="AI109" s="357" t="str">
        <f t="shared" si="2"/>
        <v/>
      </c>
      <c r="AJ109" s="358"/>
      <c r="AK109" s="358"/>
      <c r="AL109" s="358"/>
      <c r="AM109" s="358"/>
      <c r="AN109" s="359"/>
      <c r="AO109" s="360"/>
      <c r="AP109" s="361"/>
      <c r="AQ109" s="361"/>
      <c r="AR109" s="361"/>
      <c r="AS109" s="361"/>
      <c r="AT109" s="362"/>
    </row>
    <row r="110" spans="2:46" ht="17.25" customHeight="1">
      <c r="B110" s="372"/>
      <c r="C110" s="373"/>
      <c r="D110" s="374"/>
      <c r="E110" s="375"/>
      <c r="F110" s="375"/>
      <c r="G110" s="375"/>
      <c r="H110" s="375"/>
      <c r="I110" s="375"/>
      <c r="J110" s="375"/>
      <c r="K110" s="375"/>
      <c r="L110" s="376"/>
      <c r="M110" s="374"/>
      <c r="N110" s="375"/>
      <c r="O110" s="375"/>
      <c r="P110" s="375"/>
      <c r="Q110" s="375"/>
      <c r="R110" s="375"/>
      <c r="S110" s="375"/>
      <c r="T110" s="376"/>
      <c r="U110" s="363"/>
      <c r="V110" s="364"/>
      <c r="W110" s="365"/>
      <c r="X110" s="377"/>
      <c r="Y110" s="378"/>
      <c r="Z110" s="498"/>
      <c r="AA110" s="366"/>
      <c r="AB110" s="367"/>
      <c r="AC110" s="367"/>
      <c r="AD110" s="367"/>
      <c r="AE110" s="499"/>
      <c r="AF110" s="500"/>
      <c r="AG110" s="370"/>
      <c r="AH110" s="371"/>
      <c r="AI110" s="357" t="str">
        <f t="shared" si="2"/>
        <v/>
      </c>
      <c r="AJ110" s="358"/>
      <c r="AK110" s="358"/>
      <c r="AL110" s="358"/>
      <c r="AM110" s="358"/>
      <c r="AN110" s="359"/>
      <c r="AO110" s="360"/>
      <c r="AP110" s="361"/>
      <c r="AQ110" s="361"/>
      <c r="AR110" s="361"/>
      <c r="AS110" s="361"/>
      <c r="AT110" s="362"/>
    </row>
    <row r="111" spans="2:46" ht="17.25" customHeight="1">
      <c r="B111" s="382"/>
      <c r="C111" s="383"/>
      <c r="D111" s="384"/>
      <c r="E111" s="385"/>
      <c r="F111" s="385"/>
      <c r="G111" s="385"/>
      <c r="H111" s="385"/>
      <c r="I111" s="385"/>
      <c r="J111" s="385"/>
      <c r="K111" s="385"/>
      <c r="L111" s="386"/>
      <c r="M111" s="384"/>
      <c r="N111" s="385"/>
      <c r="O111" s="385"/>
      <c r="P111" s="385"/>
      <c r="Q111" s="385"/>
      <c r="R111" s="385"/>
      <c r="S111" s="385"/>
      <c r="T111" s="386"/>
      <c r="U111" s="387"/>
      <c r="V111" s="388"/>
      <c r="W111" s="389"/>
      <c r="X111" s="448"/>
      <c r="Y111" s="449"/>
      <c r="Z111" s="510"/>
      <c r="AA111" s="390"/>
      <c r="AB111" s="391"/>
      <c r="AC111" s="391"/>
      <c r="AD111" s="391"/>
      <c r="AE111" s="509"/>
      <c r="AF111" s="508"/>
      <c r="AG111" s="394"/>
      <c r="AH111" s="395"/>
      <c r="AI111" s="432" t="str">
        <f t="shared" si="2"/>
        <v/>
      </c>
      <c r="AJ111" s="433"/>
      <c r="AK111" s="433"/>
      <c r="AL111" s="433"/>
      <c r="AM111" s="433"/>
      <c r="AN111" s="434"/>
      <c r="AO111" s="435"/>
      <c r="AP111" s="436"/>
      <c r="AQ111" s="436"/>
      <c r="AR111" s="436"/>
      <c r="AS111" s="436"/>
      <c r="AT111" s="437"/>
    </row>
    <row r="112" spans="2:46" ht="12.95" customHeight="1">
      <c r="AK112" s="468" t="s">
        <v>54</v>
      </c>
      <c r="AL112" s="468"/>
      <c r="AM112" s="468"/>
      <c r="AN112" s="468"/>
      <c r="AO112" s="468"/>
      <c r="AP112" s="468"/>
      <c r="AQ112" s="468" t="str">
        <f>AQ$42</f>
        <v>oois241211</v>
      </c>
      <c r="AR112" s="468"/>
      <c r="AS112" s="468"/>
      <c r="AT112" s="468"/>
    </row>
    <row r="113" spans="2:46" ht="15.75" customHeight="1">
      <c r="AG113" s="104" t="s">
        <v>45</v>
      </c>
      <c r="AH113" s="104"/>
      <c r="AI113" s="104"/>
      <c r="AJ113" s="105" t="str">
        <f>AJ$1</f>
        <v/>
      </c>
      <c r="AK113" s="105"/>
      <c r="AL113" s="105"/>
      <c r="AM113" s="105"/>
      <c r="AN113" s="105"/>
      <c r="AO113" s="105"/>
      <c r="AP113" s="105"/>
      <c r="AQ113" s="3" t="s">
        <v>46</v>
      </c>
      <c r="AR113" s="4">
        <v>4</v>
      </c>
      <c r="AS113" s="5" t="s">
        <v>59</v>
      </c>
      <c r="AT113" s="24">
        <f>AT$1</f>
        <v>0</v>
      </c>
    </row>
    <row r="114" spans="2:46" ht="17.25" customHeight="1">
      <c r="B114" s="266" t="s">
        <v>44</v>
      </c>
      <c r="C114" s="319"/>
      <c r="D114" s="320" t="s">
        <v>66</v>
      </c>
      <c r="E114" s="269"/>
      <c r="F114" s="269"/>
      <c r="G114" s="269"/>
      <c r="H114" s="269"/>
      <c r="I114" s="269"/>
      <c r="J114" s="269"/>
      <c r="K114" s="269"/>
      <c r="L114" s="339"/>
      <c r="M114" s="320" t="s">
        <v>24</v>
      </c>
      <c r="N114" s="269"/>
      <c r="O114" s="269"/>
      <c r="P114" s="269"/>
      <c r="Q114" s="269"/>
      <c r="R114" s="269"/>
      <c r="S114" s="269"/>
      <c r="T114" s="339"/>
      <c r="U114" s="319" t="s">
        <v>25</v>
      </c>
      <c r="V114" s="319"/>
      <c r="W114" s="319"/>
      <c r="X114" s="319" t="s">
        <v>26</v>
      </c>
      <c r="Y114" s="319"/>
      <c r="Z114" s="319"/>
      <c r="AA114" s="319" t="s">
        <v>173</v>
      </c>
      <c r="AB114" s="319"/>
      <c r="AC114" s="319"/>
      <c r="AD114" s="319"/>
      <c r="AE114" s="319"/>
      <c r="AF114" s="319" t="s">
        <v>68</v>
      </c>
      <c r="AG114" s="319"/>
      <c r="AH114" s="320"/>
      <c r="AI114" s="321" t="s">
        <v>28</v>
      </c>
      <c r="AJ114" s="322"/>
      <c r="AK114" s="322"/>
      <c r="AL114" s="322"/>
      <c r="AM114" s="322"/>
      <c r="AN114" s="323"/>
      <c r="AO114" s="254" t="s">
        <v>65</v>
      </c>
      <c r="AP114" s="210"/>
      <c r="AQ114" s="210"/>
      <c r="AR114" s="210"/>
      <c r="AS114" s="210"/>
      <c r="AT114" s="211"/>
    </row>
    <row r="115" spans="2:46" ht="17.25" customHeight="1">
      <c r="B115" s="297"/>
      <c r="C115" s="298"/>
      <c r="D115" s="299"/>
      <c r="E115" s="300"/>
      <c r="F115" s="300"/>
      <c r="G115" s="300"/>
      <c r="H115" s="300"/>
      <c r="I115" s="300"/>
      <c r="J115" s="300"/>
      <c r="K115" s="300"/>
      <c r="L115" s="301"/>
      <c r="M115" s="299"/>
      <c r="N115" s="300"/>
      <c r="O115" s="300"/>
      <c r="P115" s="300"/>
      <c r="Q115" s="300"/>
      <c r="R115" s="300"/>
      <c r="S115" s="300"/>
      <c r="T115" s="301"/>
      <c r="U115" s="302"/>
      <c r="V115" s="303"/>
      <c r="W115" s="304"/>
      <c r="X115" s="470"/>
      <c r="Y115" s="471"/>
      <c r="Z115" s="501"/>
      <c r="AA115" s="305"/>
      <c r="AB115" s="306"/>
      <c r="AC115" s="306"/>
      <c r="AD115" s="306"/>
      <c r="AE115" s="502"/>
      <c r="AF115" s="503"/>
      <c r="AG115" s="309"/>
      <c r="AH115" s="309"/>
      <c r="AI115" s="311" t="str">
        <f t="shared" ref="AI115:AI146" si="3">IF(D115="","",IF(AF115="",ROUNDDOWN(U115*AA115,0),ROUNDDOWN(U115*AA115*AF115,0)))</f>
        <v/>
      </c>
      <c r="AJ115" s="312"/>
      <c r="AK115" s="312"/>
      <c r="AL115" s="312"/>
      <c r="AM115" s="312"/>
      <c r="AN115" s="313"/>
      <c r="AO115" s="315"/>
      <c r="AP115" s="315"/>
      <c r="AQ115" s="315"/>
      <c r="AR115" s="315"/>
      <c r="AS115" s="315"/>
      <c r="AT115" s="316"/>
    </row>
    <row r="116" spans="2:46" ht="17.25" customHeight="1">
      <c r="B116" s="372"/>
      <c r="C116" s="373"/>
      <c r="D116" s="374"/>
      <c r="E116" s="375"/>
      <c r="F116" s="375"/>
      <c r="G116" s="375"/>
      <c r="H116" s="375"/>
      <c r="I116" s="375"/>
      <c r="J116" s="375"/>
      <c r="K116" s="375"/>
      <c r="L116" s="376"/>
      <c r="M116" s="374"/>
      <c r="N116" s="375"/>
      <c r="O116" s="375"/>
      <c r="P116" s="375"/>
      <c r="Q116" s="375"/>
      <c r="R116" s="375"/>
      <c r="S116" s="375"/>
      <c r="T116" s="376"/>
      <c r="U116" s="363"/>
      <c r="V116" s="364"/>
      <c r="W116" s="365"/>
      <c r="X116" s="377"/>
      <c r="Y116" s="378"/>
      <c r="Z116" s="498"/>
      <c r="AA116" s="366"/>
      <c r="AB116" s="367"/>
      <c r="AC116" s="367"/>
      <c r="AD116" s="367"/>
      <c r="AE116" s="499"/>
      <c r="AF116" s="500"/>
      <c r="AG116" s="370"/>
      <c r="AH116" s="370"/>
      <c r="AI116" s="357" t="str">
        <f t="shared" si="3"/>
        <v/>
      </c>
      <c r="AJ116" s="358"/>
      <c r="AK116" s="358"/>
      <c r="AL116" s="358"/>
      <c r="AM116" s="358"/>
      <c r="AN116" s="359"/>
      <c r="AO116" s="361"/>
      <c r="AP116" s="361"/>
      <c r="AQ116" s="361"/>
      <c r="AR116" s="361"/>
      <c r="AS116" s="361"/>
      <c r="AT116" s="362"/>
    </row>
    <row r="117" spans="2:46" ht="17.25" customHeight="1">
      <c r="B117" s="372"/>
      <c r="C117" s="373"/>
      <c r="D117" s="374"/>
      <c r="E117" s="375"/>
      <c r="F117" s="375"/>
      <c r="G117" s="375"/>
      <c r="H117" s="375"/>
      <c r="I117" s="375"/>
      <c r="J117" s="375"/>
      <c r="K117" s="375"/>
      <c r="L117" s="376"/>
      <c r="M117" s="374"/>
      <c r="N117" s="375"/>
      <c r="O117" s="375"/>
      <c r="P117" s="375"/>
      <c r="Q117" s="375"/>
      <c r="R117" s="375"/>
      <c r="S117" s="375"/>
      <c r="T117" s="376"/>
      <c r="U117" s="363"/>
      <c r="V117" s="364"/>
      <c r="W117" s="365"/>
      <c r="X117" s="377"/>
      <c r="Y117" s="378"/>
      <c r="Z117" s="498"/>
      <c r="AA117" s="366"/>
      <c r="AB117" s="367"/>
      <c r="AC117" s="367"/>
      <c r="AD117" s="367"/>
      <c r="AE117" s="499"/>
      <c r="AF117" s="500"/>
      <c r="AG117" s="370"/>
      <c r="AH117" s="370"/>
      <c r="AI117" s="357" t="str">
        <f t="shared" si="3"/>
        <v/>
      </c>
      <c r="AJ117" s="358"/>
      <c r="AK117" s="358"/>
      <c r="AL117" s="358"/>
      <c r="AM117" s="358"/>
      <c r="AN117" s="359"/>
      <c r="AO117" s="361"/>
      <c r="AP117" s="361"/>
      <c r="AQ117" s="361"/>
      <c r="AR117" s="361"/>
      <c r="AS117" s="361"/>
      <c r="AT117" s="362"/>
    </row>
    <row r="118" spans="2:46" ht="17.25" customHeight="1">
      <c r="B118" s="372"/>
      <c r="C118" s="373"/>
      <c r="D118" s="374"/>
      <c r="E118" s="375"/>
      <c r="F118" s="375"/>
      <c r="G118" s="375"/>
      <c r="H118" s="375"/>
      <c r="I118" s="375"/>
      <c r="J118" s="375"/>
      <c r="K118" s="375"/>
      <c r="L118" s="376"/>
      <c r="M118" s="374"/>
      <c r="N118" s="375"/>
      <c r="O118" s="375"/>
      <c r="P118" s="375"/>
      <c r="Q118" s="375"/>
      <c r="R118" s="375"/>
      <c r="S118" s="375"/>
      <c r="T118" s="376"/>
      <c r="U118" s="363"/>
      <c r="V118" s="364"/>
      <c r="W118" s="365"/>
      <c r="X118" s="377"/>
      <c r="Y118" s="378"/>
      <c r="Z118" s="498"/>
      <c r="AA118" s="366"/>
      <c r="AB118" s="367"/>
      <c r="AC118" s="367"/>
      <c r="AD118" s="367"/>
      <c r="AE118" s="499"/>
      <c r="AF118" s="500"/>
      <c r="AG118" s="370"/>
      <c r="AH118" s="370"/>
      <c r="AI118" s="357" t="str">
        <f t="shared" si="3"/>
        <v/>
      </c>
      <c r="AJ118" s="358"/>
      <c r="AK118" s="358"/>
      <c r="AL118" s="358"/>
      <c r="AM118" s="358"/>
      <c r="AN118" s="359"/>
      <c r="AO118" s="361"/>
      <c r="AP118" s="361"/>
      <c r="AQ118" s="361"/>
      <c r="AR118" s="361"/>
      <c r="AS118" s="361"/>
      <c r="AT118" s="362"/>
    </row>
    <row r="119" spans="2:46" ht="17.25" customHeight="1">
      <c r="B119" s="372"/>
      <c r="C119" s="373"/>
      <c r="D119" s="374"/>
      <c r="E119" s="375"/>
      <c r="F119" s="375"/>
      <c r="G119" s="375"/>
      <c r="H119" s="375"/>
      <c r="I119" s="375"/>
      <c r="J119" s="375"/>
      <c r="K119" s="375"/>
      <c r="L119" s="376"/>
      <c r="M119" s="374"/>
      <c r="N119" s="375"/>
      <c r="O119" s="375"/>
      <c r="P119" s="375"/>
      <c r="Q119" s="375"/>
      <c r="R119" s="375"/>
      <c r="S119" s="375"/>
      <c r="T119" s="376"/>
      <c r="U119" s="363"/>
      <c r="V119" s="364"/>
      <c r="W119" s="365"/>
      <c r="X119" s="377"/>
      <c r="Y119" s="378"/>
      <c r="Z119" s="498"/>
      <c r="AA119" s="366"/>
      <c r="AB119" s="367"/>
      <c r="AC119" s="367"/>
      <c r="AD119" s="367"/>
      <c r="AE119" s="499"/>
      <c r="AF119" s="500"/>
      <c r="AG119" s="370"/>
      <c r="AH119" s="370"/>
      <c r="AI119" s="357" t="str">
        <f t="shared" si="3"/>
        <v/>
      </c>
      <c r="AJ119" s="358"/>
      <c r="AK119" s="358"/>
      <c r="AL119" s="358"/>
      <c r="AM119" s="358"/>
      <c r="AN119" s="359"/>
      <c r="AO119" s="361"/>
      <c r="AP119" s="361"/>
      <c r="AQ119" s="361"/>
      <c r="AR119" s="361"/>
      <c r="AS119" s="361"/>
      <c r="AT119" s="362"/>
    </row>
    <row r="120" spans="2:46" ht="17.25" customHeight="1">
      <c r="B120" s="372"/>
      <c r="C120" s="373"/>
      <c r="D120" s="374"/>
      <c r="E120" s="375"/>
      <c r="F120" s="375"/>
      <c r="G120" s="375"/>
      <c r="H120" s="375"/>
      <c r="I120" s="375"/>
      <c r="J120" s="375"/>
      <c r="K120" s="375"/>
      <c r="L120" s="376"/>
      <c r="M120" s="374"/>
      <c r="N120" s="375"/>
      <c r="O120" s="375"/>
      <c r="P120" s="375"/>
      <c r="Q120" s="375"/>
      <c r="R120" s="375"/>
      <c r="S120" s="375"/>
      <c r="T120" s="376"/>
      <c r="U120" s="363"/>
      <c r="V120" s="364"/>
      <c r="W120" s="365"/>
      <c r="X120" s="377"/>
      <c r="Y120" s="378"/>
      <c r="Z120" s="498"/>
      <c r="AA120" s="366"/>
      <c r="AB120" s="367"/>
      <c r="AC120" s="367"/>
      <c r="AD120" s="367"/>
      <c r="AE120" s="499"/>
      <c r="AF120" s="500"/>
      <c r="AG120" s="370"/>
      <c r="AH120" s="370"/>
      <c r="AI120" s="357" t="str">
        <f t="shared" si="3"/>
        <v/>
      </c>
      <c r="AJ120" s="358"/>
      <c r="AK120" s="358"/>
      <c r="AL120" s="358"/>
      <c r="AM120" s="358"/>
      <c r="AN120" s="359"/>
      <c r="AO120" s="361"/>
      <c r="AP120" s="361"/>
      <c r="AQ120" s="361"/>
      <c r="AR120" s="361"/>
      <c r="AS120" s="361"/>
      <c r="AT120" s="362"/>
    </row>
    <row r="121" spans="2:46" ht="17.25" customHeight="1">
      <c r="B121" s="372"/>
      <c r="C121" s="373"/>
      <c r="D121" s="374"/>
      <c r="E121" s="375"/>
      <c r="F121" s="375"/>
      <c r="G121" s="375"/>
      <c r="H121" s="375"/>
      <c r="I121" s="375"/>
      <c r="J121" s="375"/>
      <c r="K121" s="375"/>
      <c r="L121" s="376"/>
      <c r="M121" s="374"/>
      <c r="N121" s="375"/>
      <c r="O121" s="375"/>
      <c r="P121" s="375"/>
      <c r="Q121" s="375"/>
      <c r="R121" s="375"/>
      <c r="S121" s="375"/>
      <c r="T121" s="376"/>
      <c r="U121" s="363"/>
      <c r="V121" s="364"/>
      <c r="W121" s="365"/>
      <c r="X121" s="377"/>
      <c r="Y121" s="378"/>
      <c r="Z121" s="498"/>
      <c r="AA121" s="366"/>
      <c r="AB121" s="367"/>
      <c r="AC121" s="367"/>
      <c r="AD121" s="367"/>
      <c r="AE121" s="499"/>
      <c r="AF121" s="500"/>
      <c r="AG121" s="370"/>
      <c r="AH121" s="370"/>
      <c r="AI121" s="357" t="str">
        <f t="shared" si="3"/>
        <v/>
      </c>
      <c r="AJ121" s="358"/>
      <c r="AK121" s="358"/>
      <c r="AL121" s="358"/>
      <c r="AM121" s="358"/>
      <c r="AN121" s="359"/>
      <c r="AO121" s="361"/>
      <c r="AP121" s="361"/>
      <c r="AQ121" s="361"/>
      <c r="AR121" s="361"/>
      <c r="AS121" s="361"/>
      <c r="AT121" s="362"/>
    </row>
    <row r="122" spans="2:46" ht="17.25" customHeight="1">
      <c r="B122" s="372"/>
      <c r="C122" s="373"/>
      <c r="D122" s="374"/>
      <c r="E122" s="375"/>
      <c r="F122" s="375"/>
      <c r="G122" s="375"/>
      <c r="H122" s="375"/>
      <c r="I122" s="375"/>
      <c r="J122" s="375"/>
      <c r="K122" s="375"/>
      <c r="L122" s="376"/>
      <c r="M122" s="374"/>
      <c r="N122" s="375"/>
      <c r="O122" s="375"/>
      <c r="P122" s="375"/>
      <c r="Q122" s="375"/>
      <c r="R122" s="375"/>
      <c r="S122" s="375"/>
      <c r="T122" s="376"/>
      <c r="U122" s="363"/>
      <c r="V122" s="364"/>
      <c r="W122" s="365"/>
      <c r="X122" s="377"/>
      <c r="Y122" s="378"/>
      <c r="Z122" s="498"/>
      <c r="AA122" s="366"/>
      <c r="AB122" s="367"/>
      <c r="AC122" s="367"/>
      <c r="AD122" s="367"/>
      <c r="AE122" s="499"/>
      <c r="AF122" s="500"/>
      <c r="AG122" s="370"/>
      <c r="AH122" s="370"/>
      <c r="AI122" s="357" t="str">
        <f t="shared" si="3"/>
        <v/>
      </c>
      <c r="AJ122" s="358"/>
      <c r="AK122" s="358"/>
      <c r="AL122" s="358"/>
      <c r="AM122" s="358"/>
      <c r="AN122" s="359"/>
      <c r="AO122" s="361"/>
      <c r="AP122" s="361"/>
      <c r="AQ122" s="361"/>
      <c r="AR122" s="361"/>
      <c r="AS122" s="361"/>
      <c r="AT122" s="362"/>
    </row>
    <row r="123" spans="2:46" ht="17.25" customHeight="1">
      <c r="B123" s="372"/>
      <c r="C123" s="373"/>
      <c r="D123" s="374"/>
      <c r="E123" s="375"/>
      <c r="F123" s="375"/>
      <c r="G123" s="375"/>
      <c r="H123" s="375"/>
      <c r="I123" s="375"/>
      <c r="J123" s="375"/>
      <c r="K123" s="375"/>
      <c r="L123" s="376"/>
      <c r="M123" s="374"/>
      <c r="N123" s="375"/>
      <c r="O123" s="375"/>
      <c r="P123" s="375"/>
      <c r="Q123" s="375"/>
      <c r="R123" s="375"/>
      <c r="S123" s="375"/>
      <c r="T123" s="376"/>
      <c r="U123" s="363"/>
      <c r="V123" s="364"/>
      <c r="W123" s="365"/>
      <c r="X123" s="377"/>
      <c r="Y123" s="378"/>
      <c r="Z123" s="498"/>
      <c r="AA123" s="366"/>
      <c r="AB123" s="367"/>
      <c r="AC123" s="367"/>
      <c r="AD123" s="367"/>
      <c r="AE123" s="499"/>
      <c r="AF123" s="500"/>
      <c r="AG123" s="370"/>
      <c r="AH123" s="370"/>
      <c r="AI123" s="357" t="str">
        <f t="shared" si="3"/>
        <v/>
      </c>
      <c r="AJ123" s="358"/>
      <c r="AK123" s="358"/>
      <c r="AL123" s="358"/>
      <c r="AM123" s="358"/>
      <c r="AN123" s="359"/>
      <c r="AO123" s="361"/>
      <c r="AP123" s="361"/>
      <c r="AQ123" s="361"/>
      <c r="AR123" s="361"/>
      <c r="AS123" s="361"/>
      <c r="AT123" s="362"/>
    </row>
    <row r="124" spans="2:46" ht="17.25" customHeight="1">
      <c r="B124" s="372"/>
      <c r="C124" s="373"/>
      <c r="D124" s="374"/>
      <c r="E124" s="375"/>
      <c r="F124" s="375"/>
      <c r="G124" s="375"/>
      <c r="H124" s="375"/>
      <c r="I124" s="375"/>
      <c r="J124" s="375"/>
      <c r="K124" s="375"/>
      <c r="L124" s="376"/>
      <c r="M124" s="374"/>
      <c r="N124" s="375"/>
      <c r="O124" s="375"/>
      <c r="P124" s="375"/>
      <c r="Q124" s="375"/>
      <c r="R124" s="375"/>
      <c r="S124" s="375"/>
      <c r="T124" s="376"/>
      <c r="U124" s="363"/>
      <c r="V124" s="364"/>
      <c r="W124" s="365"/>
      <c r="X124" s="377"/>
      <c r="Y124" s="378"/>
      <c r="Z124" s="498"/>
      <c r="AA124" s="366"/>
      <c r="AB124" s="367"/>
      <c r="AC124" s="367"/>
      <c r="AD124" s="367"/>
      <c r="AE124" s="499"/>
      <c r="AF124" s="500"/>
      <c r="AG124" s="370"/>
      <c r="AH124" s="370"/>
      <c r="AI124" s="357" t="str">
        <f t="shared" si="3"/>
        <v/>
      </c>
      <c r="AJ124" s="358"/>
      <c r="AK124" s="358"/>
      <c r="AL124" s="358"/>
      <c r="AM124" s="358"/>
      <c r="AN124" s="359"/>
      <c r="AO124" s="361"/>
      <c r="AP124" s="361"/>
      <c r="AQ124" s="361"/>
      <c r="AR124" s="361"/>
      <c r="AS124" s="361"/>
      <c r="AT124" s="362"/>
    </row>
    <row r="125" spans="2:46" ht="17.25" customHeight="1">
      <c r="B125" s="372"/>
      <c r="C125" s="373"/>
      <c r="D125" s="374"/>
      <c r="E125" s="375"/>
      <c r="F125" s="375"/>
      <c r="G125" s="375"/>
      <c r="H125" s="375"/>
      <c r="I125" s="375"/>
      <c r="J125" s="375"/>
      <c r="K125" s="375"/>
      <c r="L125" s="376"/>
      <c r="M125" s="374"/>
      <c r="N125" s="375"/>
      <c r="O125" s="375"/>
      <c r="P125" s="375"/>
      <c r="Q125" s="375"/>
      <c r="R125" s="375"/>
      <c r="S125" s="375"/>
      <c r="T125" s="376"/>
      <c r="U125" s="363"/>
      <c r="V125" s="364"/>
      <c r="W125" s="365"/>
      <c r="X125" s="377"/>
      <c r="Y125" s="378"/>
      <c r="Z125" s="498"/>
      <c r="AA125" s="366"/>
      <c r="AB125" s="367"/>
      <c r="AC125" s="367"/>
      <c r="AD125" s="367"/>
      <c r="AE125" s="499"/>
      <c r="AF125" s="500"/>
      <c r="AG125" s="370"/>
      <c r="AH125" s="370"/>
      <c r="AI125" s="357" t="str">
        <f t="shared" si="3"/>
        <v/>
      </c>
      <c r="AJ125" s="358"/>
      <c r="AK125" s="358"/>
      <c r="AL125" s="358"/>
      <c r="AM125" s="358"/>
      <c r="AN125" s="359"/>
      <c r="AO125" s="361"/>
      <c r="AP125" s="361"/>
      <c r="AQ125" s="361"/>
      <c r="AR125" s="361"/>
      <c r="AS125" s="361"/>
      <c r="AT125" s="362"/>
    </row>
    <row r="126" spans="2:46" ht="17.25" customHeight="1">
      <c r="B126" s="372"/>
      <c r="C126" s="373"/>
      <c r="D126" s="374"/>
      <c r="E126" s="375"/>
      <c r="F126" s="375"/>
      <c r="G126" s="375"/>
      <c r="H126" s="375"/>
      <c r="I126" s="375"/>
      <c r="J126" s="375"/>
      <c r="K126" s="375"/>
      <c r="L126" s="376"/>
      <c r="M126" s="374"/>
      <c r="N126" s="375"/>
      <c r="O126" s="375"/>
      <c r="P126" s="375"/>
      <c r="Q126" s="375"/>
      <c r="R126" s="375"/>
      <c r="S126" s="375"/>
      <c r="T126" s="376"/>
      <c r="U126" s="363"/>
      <c r="V126" s="364"/>
      <c r="W126" s="365"/>
      <c r="X126" s="377"/>
      <c r="Y126" s="378"/>
      <c r="Z126" s="498"/>
      <c r="AA126" s="366"/>
      <c r="AB126" s="367"/>
      <c r="AC126" s="367"/>
      <c r="AD126" s="367"/>
      <c r="AE126" s="499"/>
      <c r="AF126" s="500"/>
      <c r="AG126" s="370"/>
      <c r="AH126" s="370"/>
      <c r="AI126" s="357" t="str">
        <f t="shared" si="3"/>
        <v/>
      </c>
      <c r="AJ126" s="358"/>
      <c r="AK126" s="358"/>
      <c r="AL126" s="358"/>
      <c r="AM126" s="358"/>
      <c r="AN126" s="359"/>
      <c r="AO126" s="361"/>
      <c r="AP126" s="361"/>
      <c r="AQ126" s="361"/>
      <c r="AR126" s="361"/>
      <c r="AS126" s="361"/>
      <c r="AT126" s="362"/>
    </row>
    <row r="127" spans="2:46" ht="17.25" customHeight="1">
      <c r="B127" s="372"/>
      <c r="C127" s="373"/>
      <c r="D127" s="374"/>
      <c r="E127" s="375"/>
      <c r="F127" s="375"/>
      <c r="G127" s="375"/>
      <c r="H127" s="375"/>
      <c r="I127" s="375"/>
      <c r="J127" s="375"/>
      <c r="K127" s="375"/>
      <c r="L127" s="376"/>
      <c r="M127" s="374"/>
      <c r="N127" s="375"/>
      <c r="O127" s="375"/>
      <c r="P127" s="375"/>
      <c r="Q127" s="375"/>
      <c r="R127" s="375"/>
      <c r="S127" s="375"/>
      <c r="T127" s="376"/>
      <c r="U127" s="363"/>
      <c r="V127" s="364"/>
      <c r="W127" s="365"/>
      <c r="X127" s="377"/>
      <c r="Y127" s="378"/>
      <c r="Z127" s="498"/>
      <c r="AA127" s="366"/>
      <c r="AB127" s="367"/>
      <c r="AC127" s="367"/>
      <c r="AD127" s="367"/>
      <c r="AE127" s="499"/>
      <c r="AF127" s="500"/>
      <c r="AG127" s="370"/>
      <c r="AH127" s="370"/>
      <c r="AI127" s="357" t="str">
        <f t="shared" si="3"/>
        <v/>
      </c>
      <c r="AJ127" s="358"/>
      <c r="AK127" s="358"/>
      <c r="AL127" s="358"/>
      <c r="AM127" s="358"/>
      <c r="AN127" s="359"/>
      <c r="AO127" s="361"/>
      <c r="AP127" s="361"/>
      <c r="AQ127" s="361"/>
      <c r="AR127" s="361"/>
      <c r="AS127" s="361"/>
      <c r="AT127" s="362"/>
    </row>
    <row r="128" spans="2:46" ht="17.25" customHeight="1">
      <c r="B128" s="372"/>
      <c r="C128" s="373"/>
      <c r="D128" s="374"/>
      <c r="E128" s="375"/>
      <c r="F128" s="375"/>
      <c r="G128" s="375"/>
      <c r="H128" s="375"/>
      <c r="I128" s="375"/>
      <c r="J128" s="375"/>
      <c r="K128" s="375"/>
      <c r="L128" s="376"/>
      <c r="M128" s="374"/>
      <c r="N128" s="375"/>
      <c r="O128" s="375"/>
      <c r="P128" s="375"/>
      <c r="Q128" s="375"/>
      <c r="R128" s="375"/>
      <c r="S128" s="375"/>
      <c r="T128" s="376"/>
      <c r="U128" s="363"/>
      <c r="V128" s="364"/>
      <c r="W128" s="365"/>
      <c r="X128" s="377"/>
      <c r="Y128" s="378"/>
      <c r="Z128" s="498"/>
      <c r="AA128" s="366"/>
      <c r="AB128" s="367"/>
      <c r="AC128" s="367"/>
      <c r="AD128" s="367"/>
      <c r="AE128" s="499"/>
      <c r="AF128" s="500"/>
      <c r="AG128" s="370"/>
      <c r="AH128" s="370"/>
      <c r="AI128" s="357" t="str">
        <f t="shared" si="3"/>
        <v/>
      </c>
      <c r="AJ128" s="358"/>
      <c r="AK128" s="358"/>
      <c r="AL128" s="358"/>
      <c r="AM128" s="358"/>
      <c r="AN128" s="359"/>
      <c r="AO128" s="361"/>
      <c r="AP128" s="361"/>
      <c r="AQ128" s="361"/>
      <c r="AR128" s="361"/>
      <c r="AS128" s="361"/>
      <c r="AT128" s="362"/>
    </row>
    <row r="129" spans="2:46" ht="17.25" customHeight="1">
      <c r="B129" s="372"/>
      <c r="C129" s="373"/>
      <c r="D129" s="374"/>
      <c r="E129" s="375"/>
      <c r="F129" s="375"/>
      <c r="G129" s="375"/>
      <c r="H129" s="375"/>
      <c r="I129" s="375"/>
      <c r="J129" s="375"/>
      <c r="K129" s="375"/>
      <c r="L129" s="376"/>
      <c r="M129" s="374"/>
      <c r="N129" s="375"/>
      <c r="O129" s="375"/>
      <c r="P129" s="375"/>
      <c r="Q129" s="375"/>
      <c r="R129" s="375"/>
      <c r="S129" s="375"/>
      <c r="T129" s="376"/>
      <c r="U129" s="363"/>
      <c r="V129" s="364"/>
      <c r="W129" s="365"/>
      <c r="X129" s="377"/>
      <c r="Y129" s="378"/>
      <c r="Z129" s="498"/>
      <c r="AA129" s="366"/>
      <c r="AB129" s="367"/>
      <c r="AC129" s="367"/>
      <c r="AD129" s="367"/>
      <c r="AE129" s="499"/>
      <c r="AF129" s="500"/>
      <c r="AG129" s="370"/>
      <c r="AH129" s="370"/>
      <c r="AI129" s="357" t="str">
        <f t="shared" si="3"/>
        <v/>
      </c>
      <c r="AJ129" s="358"/>
      <c r="AK129" s="358"/>
      <c r="AL129" s="358"/>
      <c r="AM129" s="358"/>
      <c r="AN129" s="359"/>
      <c r="AO129" s="361"/>
      <c r="AP129" s="361"/>
      <c r="AQ129" s="361"/>
      <c r="AR129" s="361"/>
      <c r="AS129" s="361"/>
      <c r="AT129" s="362"/>
    </row>
    <row r="130" spans="2:46" ht="17.25" customHeight="1">
      <c r="B130" s="372"/>
      <c r="C130" s="373"/>
      <c r="D130" s="374"/>
      <c r="E130" s="375"/>
      <c r="F130" s="375"/>
      <c r="G130" s="375"/>
      <c r="H130" s="375"/>
      <c r="I130" s="375"/>
      <c r="J130" s="375"/>
      <c r="K130" s="375"/>
      <c r="L130" s="376"/>
      <c r="M130" s="374"/>
      <c r="N130" s="375"/>
      <c r="O130" s="375"/>
      <c r="P130" s="375"/>
      <c r="Q130" s="375"/>
      <c r="R130" s="375"/>
      <c r="S130" s="375"/>
      <c r="T130" s="376"/>
      <c r="U130" s="363"/>
      <c r="V130" s="364"/>
      <c r="W130" s="365"/>
      <c r="X130" s="377"/>
      <c r="Y130" s="378"/>
      <c r="Z130" s="498"/>
      <c r="AA130" s="366"/>
      <c r="AB130" s="367"/>
      <c r="AC130" s="367"/>
      <c r="AD130" s="367"/>
      <c r="AE130" s="499"/>
      <c r="AF130" s="500"/>
      <c r="AG130" s="370"/>
      <c r="AH130" s="370"/>
      <c r="AI130" s="357" t="str">
        <f t="shared" si="3"/>
        <v/>
      </c>
      <c r="AJ130" s="358"/>
      <c r="AK130" s="358"/>
      <c r="AL130" s="358"/>
      <c r="AM130" s="358"/>
      <c r="AN130" s="359"/>
      <c r="AO130" s="361"/>
      <c r="AP130" s="361"/>
      <c r="AQ130" s="361"/>
      <c r="AR130" s="361"/>
      <c r="AS130" s="361"/>
      <c r="AT130" s="362"/>
    </row>
    <row r="131" spans="2:46" ht="17.25" customHeight="1">
      <c r="B131" s="372"/>
      <c r="C131" s="373"/>
      <c r="D131" s="374"/>
      <c r="E131" s="375"/>
      <c r="F131" s="375"/>
      <c r="G131" s="375"/>
      <c r="H131" s="375"/>
      <c r="I131" s="375"/>
      <c r="J131" s="375"/>
      <c r="K131" s="375"/>
      <c r="L131" s="376"/>
      <c r="M131" s="374"/>
      <c r="N131" s="375"/>
      <c r="O131" s="375"/>
      <c r="P131" s="375"/>
      <c r="Q131" s="375"/>
      <c r="R131" s="375"/>
      <c r="S131" s="375"/>
      <c r="T131" s="376"/>
      <c r="U131" s="363"/>
      <c r="V131" s="364"/>
      <c r="W131" s="365"/>
      <c r="X131" s="377"/>
      <c r="Y131" s="378"/>
      <c r="Z131" s="498"/>
      <c r="AA131" s="366"/>
      <c r="AB131" s="367"/>
      <c r="AC131" s="367"/>
      <c r="AD131" s="367"/>
      <c r="AE131" s="499"/>
      <c r="AF131" s="500"/>
      <c r="AG131" s="370"/>
      <c r="AH131" s="370"/>
      <c r="AI131" s="357" t="str">
        <f t="shared" si="3"/>
        <v/>
      </c>
      <c r="AJ131" s="358"/>
      <c r="AK131" s="358"/>
      <c r="AL131" s="358"/>
      <c r="AM131" s="358"/>
      <c r="AN131" s="359"/>
      <c r="AO131" s="361"/>
      <c r="AP131" s="361"/>
      <c r="AQ131" s="361"/>
      <c r="AR131" s="361"/>
      <c r="AS131" s="361"/>
      <c r="AT131" s="362"/>
    </row>
    <row r="132" spans="2:46" ht="17.25" customHeight="1">
      <c r="B132" s="372"/>
      <c r="C132" s="373"/>
      <c r="D132" s="374"/>
      <c r="E132" s="375"/>
      <c r="F132" s="375"/>
      <c r="G132" s="375"/>
      <c r="H132" s="375"/>
      <c r="I132" s="375"/>
      <c r="J132" s="375"/>
      <c r="K132" s="375"/>
      <c r="L132" s="376"/>
      <c r="M132" s="374"/>
      <c r="N132" s="375"/>
      <c r="O132" s="375"/>
      <c r="P132" s="375"/>
      <c r="Q132" s="375"/>
      <c r="R132" s="375"/>
      <c r="S132" s="375"/>
      <c r="T132" s="376"/>
      <c r="U132" s="363"/>
      <c r="V132" s="364"/>
      <c r="W132" s="365"/>
      <c r="X132" s="377"/>
      <c r="Y132" s="378"/>
      <c r="Z132" s="498"/>
      <c r="AA132" s="366"/>
      <c r="AB132" s="367"/>
      <c r="AC132" s="367"/>
      <c r="AD132" s="367"/>
      <c r="AE132" s="499"/>
      <c r="AF132" s="500"/>
      <c r="AG132" s="370"/>
      <c r="AH132" s="370"/>
      <c r="AI132" s="357" t="str">
        <f t="shared" si="3"/>
        <v/>
      </c>
      <c r="AJ132" s="358"/>
      <c r="AK132" s="358"/>
      <c r="AL132" s="358"/>
      <c r="AM132" s="358"/>
      <c r="AN132" s="359"/>
      <c r="AO132" s="361"/>
      <c r="AP132" s="361"/>
      <c r="AQ132" s="361"/>
      <c r="AR132" s="361"/>
      <c r="AS132" s="361"/>
      <c r="AT132" s="362"/>
    </row>
    <row r="133" spans="2:46" ht="17.25" customHeight="1">
      <c r="B133" s="372"/>
      <c r="C133" s="373"/>
      <c r="D133" s="374"/>
      <c r="E133" s="375"/>
      <c r="F133" s="375"/>
      <c r="G133" s="375"/>
      <c r="H133" s="375"/>
      <c r="I133" s="375"/>
      <c r="J133" s="375"/>
      <c r="K133" s="375"/>
      <c r="L133" s="376"/>
      <c r="M133" s="374"/>
      <c r="N133" s="375"/>
      <c r="O133" s="375"/>
      <c r="P133" s="375"/>
      <c r="Q133" s="375"/>
      <c r="R133" s="375"/>
      <c r="S133" s="375"/>
      <c r="T133" s="376"/>
      <c r="U133" s="363"/>
      <c r="V133" s="364"/>
      <c r="W133" s="365"/>
      <c r="X133" s="377"/>
      <c r="Y133" s="378"/>
      <c r="Z133" s="498"/>
      <c r="AA133" s="366"/>
      <c r="AB133" s="367"/>
      <c r="AC133" s="367"/>
      <c r="AD133" s="367"/>
      <c r="AE133" s="499"/>
      <c r="AF133" s="500"/>
      <c r="AG133" s="370"/>
      <c r="AH133" s="370"/>
      <c r="AI133" s="357" t="str">
        <f t="shared" si="3"/>
        <v/>
      </c>
      <c r="AJ133" s="358"/>
      <c r="AK133" s="358"/>
      <c r="AL133" s="358"/>
      <c r="AM133" s="358"/>
      <c r="AN133" s="359"/>
      <c r="AO133" s="361"/>
      <c r="AP133" s="361"/>
      <c r="AQ133" s="361"/>
      <c r="AR133" s="361"/>
      <c r="AS133" s="361"/>
      <c r="AT133" s="362"/>
    </row>
    <row r="134" spans="2:46" ht="17.25" customHeight="1">
      <c r="B134" s="372"/>
      <c r="C134" s="373"/>
      <c r="D134" s="374"/>
      <c r="E134" s="375"/>
      <c r="F134" s="375"/>
      <c r="G134" s="375"/>
      <c r="H134" s="375"/>
      <c r="I134" s="375"/>
      <c r="J134" s="375"/>
      <c r="K134" s="375"/>
      <c r="L134" s="376"/>
      <c r="M134" s="374"/>
      <c r="N134" s="375"/>
      <c r="O134" s="375"/>
      <c r="P134" s="375"/>
      <c r="Q134" s="375"/>
      <c r="R134" s="375"/>
      <c r="S134" s="375"/>
      <c r="T134" s="376"/>
      <c r="U134" s="363"/>
      <c r="V134" s="364"/>
      <c r="W134" s="365"/>
      <c r="X134" s="377"/>
      <c r="Y134" s="378"/>
      <c r="Z134" s="498"/>
      <c r="AA134" s="366"/>
      <c r="AB134" s="367"/>
      <c r="AC134" s="367"/>
      <c r="AD134" s="367"/>
      <c r="AE134" s="499"/>
      <c r="AF134" s="500"/>
      <c r="AG134" s="370"/>
      <c r="AH134" s="370"/>
      <c r="AI134" s="357" t="str">
        <f t="shared" si="3"/>
        <v/>
      </c>
      <c r="AJ134" s="358"/>
      <c r="AK134" s="358"/>
      <c r="AL134" s="358"/>
      <c r="AM134" s="358"/>
      <c r="AN134" s="359"/>
      <c r="AO134" s="361"/>
      <c r="AP134" s="361"/>
      <c r="AQ134" s="361"/>
      <c r="AR134" s="361"/>
      <c r="AS134" s="361"/>
      <c r="AT134" s="362"/>
    </row>
    <row r="135" spans="2:46" ht="17.25" customHeight="1">
      <c r="B135" s="372"/>
      <c r="C135" s="373"/>
      <c r="D135" s="374"/>
      <c r="E135" s="375"/>
      <c r="F135" s="375"/>
      <c r="G135" s="375"/>
      <c r="H135" s="375"/>
      <c r="I135" s="375"/>
      <c r="J135" s="375"/>
      <c r="K135" s="375"/>
      <c r="L135" s="376"/>
      <c r="M135" s="374"/>
      <c r="N135" s="375"/>
      <c r="O135" s="375"/>
      <c r="P135" s="375"/>
      <c r="Q135" s="375"/>
      <c r="R135" s="375"/>
      <c r="S135" s="375"/>
      <c r="T135" s="376"/>
      <c r="U135" s="363"/>
      <c r="V135" s="364"/>
      <c r="W135" s="365"/>
      <c r="X135" s="377"/>
      <c r="Y135" s="378"/>
      <c r="Z135" s="498"/>
      <c r="AA135" s="366"/>
      <c r="AB135" s="367"/>
      <c r="AC135" s="367"/>
      <c r="AD135" s="367"/>
      <c r="AE135" s="499"/>
      <c r="AF135" s="500"/>
      <c r="AG135" s="370"/>
      <c r="AH135" s="370"/>
      <c r="AI135" s="357" t="str">
        <f t="shared" si="3"/>
        <v/>
      </c>
      <c r="AJ135" s="358"/>
      <c r="AK135" s="358"/>
      <c r="AL135" s="358"/>
      <c r="AM135" s="358"/>
      <c r="AN135" s="359"/>
      <c r="AO135" s="361"/>
      <c r="AP135" s="361"/>
      <c r="AQ135" s="361"/>
      <c r="AR135" s="361"/>
      <c r="AS135" s="361"/>
      <c r="AT135" s="362"/>
    </row>
    <row r="136" spans="2:46" ht="17.25" customHeight="1">
      <c r="B136" s="372"/>
      <c r="C136" s="373"/>
      <c r="D136" s="374"/>
      <c r="E136" s="375"/>
      <c r="F136" s="375"/>
      <c r="G136" s="375"/>
      <c r="H136" s="375"/>
      <c r="I136" s="375"/>
      <c r="J136" s="375"/>
      <c r="K136" s="375"/>
      <c r="L136" s="376"/>
      <c r="M136" s="374"/>
      <c r="N136" s="375"/>
      <c r="O136" s="375"/>
      <c r="P136" s="375"/>
      <c r="Q136" s="375"/>
      <c r="R136" s="375"/>
      <c r="S136" s="375"/>
      <c r="T136" s="376"/>
      <c r="U136" s="363"/>
      <c r="V136" s="364"/>
      <c r="W136" s="365"/>
      <c r="X136" s="377"/>
      <c r="Y136" s="378"/>
      <c r="Z136" s="498"/>
      <c r="AA136" s="366"/>
      <c r="AB136" s="367"/>
      <c r="AC136" s="367"/>
      <c r="AD136" s="367"/>
      <c r="AE136" s="499"/>
      <c r="AF136" s="500"/>
      <c r="AG136" s="370"/>
      <c r="AH136" s="370"/>
      <c r="AI136" s="357" t="str">
        <f t="shared" si="3"/>
        <v/>
      </c>
      <c r="AJ136" s="358"/>
      <c r="AK136" s="358"/>
      <c r="AL136" s="358"/>
      <c r="AM136" s="358"/>
      <c r="AN136" s="359"/>
      <c r="AO136" s="361"/>
      <c r="AP136" s="361"/>
      <c r="AQ136" s="361"/>
      <c r="AR136" s="361"/>
      <c r="AS136" s="361"/>
      <c r="AT136" s="362"/>
    </row>
    <row r="137" spans="2:46" ht="17.25" customHeight="1">
      <c r="B137" s="372"/>
      <c r="C137" s="373"/>
      <c r="D137" s="374"/>
      <c r="E137" s="375"/>
      <c r="F137" s="375"/>
      <c r="G137" s="375"/>
      <c r="H137" s="375"/>
      <c r="I137" s="375"/>
      <c r="J137" s="375"/>
      <c r="K137" s="375"/>
      <c r="L137" s="376"/>
      <c r="M137" s="374"/>
      <c r="N137" s="375"/>
      <c r="O137" s="375"/>
      <c r="P137" s="375"/>
      <c r="Q137" s="375"/>
      <c r="R137" s="375"/>
      <c r="S137" s="375"/>
      <c r="T137" s="376"/>
      <c r="U137" s="363"/>
      <c r="V137" s="364"/>
      <c r="W137" s="365"/>
      <c r="X137" s="377"/>
      <c r="Y137" s="378"/>
      <c r="Z137" s="498"/>
      <c r="AA137" s="366"/>
      <c r="AB137" s="367"/>
      <c r="AC137" s="367"/>
      <c r="AD137" s="367"/>
      <c r="AE137" s="499"/>
      <c r="AF137" s="500"/>
      <c r="AG137" s="370"/>
      <c r="AH137" s="370"/>
      <c r="AI137" s="357" t="str">
        <f t="shared" si="3"/>
        <v/>
      </c>
      <c r="AJ137" s="358"/>
      <c r="AK137" s="358"/>
      <c r="AL137" s="358"/>
      <c r="AM137" s="358"/>
      <c r="AN137" s="359"/>
      <c r="AO137" s="361"/>
      <c r="AP137" s="361"/>
      <c r="AQ137" s="361"/>
      <c r="AR137" s="361"/>
      <c r="AS137" s="361"/>
      <c r="AT137" s="362"/>
    </row>
    <row r="138" spans="2:46" ht="17.25" customHeight="1">
      <c r="B138" s="372"/>
      <c r="C138" s="373"/>
      <c r="D138" s="374"/>
      <c r="E138" s="375"/>
      <c r="F138" s="375"/>
      <c r="G138" s="375"/>
      <c r="H138" s="375"/>
      <c r="I138" s="375"/>
      <c r="J138" s="375"/>
      <c r="K138" s="375"/>
      <c r="L138" s="376"/>
      <c r="M138" s="374"/>
      <c r="N138" s="375"/>
      <c r="O138" s="375"/>
      <c r="P138" s="375"/>
      <c r="Q138" s="375"/>
      <c r="R138" s="375"/>
      <c r="S138" s="375"/>
      <c r="T138" s="376"/>
      <c r="U138" s="363"/>
      <c r="V138" s="364"/>
      <c r="W138" s="365"/>
      <c r="X138" s="377"/>
      <c r="Y138" s="378"/>
      <c r="Z138" s="498"/>
      <c r="AA138" s="366"/>
      <c r="AB138" s="367"/>
      <c r="AC138" s="367"/>
      <c r="AD138" s="367"/>
      <c r="AE138" s="499"/>
      <c r="AF138" s="500"/>
      <c r="AG138" s="370"/>
      <c r="AH138" s="370"/>
      <c r="AI138" s="357" t="str">
        <f t="shared" si="3"/>
        <v/>
      </c>
      <c r="AJ138" s="358"/>
      <c r="AK138" s="358"/>
      <c r="AL138" s="358"/>
      <c r="AM138" s="358"/>
      <c r="AN138" s="359"/>
      <c r="AO138" s="361"/>
      <c r="AP138" s="361"/>
      <c r="AQ138" s="361"/>
      <c r="AR138" s="361"/>
      <c r="AS138" s="361"/>
      <c r="AT138" s="362"/>
    </row>
    <row r="139" spans="2:46" ht="17.25" customHeight="1">
      <c r="B139" s="372"/>
      <c r="C139" s="373"/>
      <c r="D139" s="374"/>
      <c r="E139" s="375"/>
      <c r="F139" s="375"/>
      <c r="G139" s="375"/>
      <c r="H139" s="375"/>
      <c r="I139" s="375"/>
      <c r="J139" s="375"/>
      <c r="K139" s="375"/>
      <c r="L139" s="376"/>
      <c r="M139" s="374"/>
      <c r="N139" s="375"/>
      <c r="O139" s="375"/>
      <c r="P139" s="375"/>
      <c r="Q139" s="375"/>
      <c r="R139" s="375"/>
      <c r="S139" s="375"/>
      <c r="T139" s="376"/>
      <c r="U139" s="363"/>
      <c r="V139" s="364"/>
      <c r="W139" s="365"/>
      <c r="X139" s="377"/>
      <c r="Y139" s="378"/>
      <c r="Z139" s="498"/>
      <c r="AA139" s="366"/>
      <c r="AB139" s="367"/>
      <c r="AC139" s="367"/>
      <c r="AD139" s="367"/>
      <c r="AE139" s="499"/>
      <c r="AF139" s="500"/>
      <c r="AG139" s="370"/>
      <c r="AH139" s="370"/>
      <c r="AI139" s="357" t="str">
        <f t="shared" si="3"/>
        <v/>
      </c>
      <c r="AJ139" s="358"/>
      <c r="AK139" s="358"/>
      <c r="AL139" s="358"/>
      <c r="AM139" s="358"/>
      <c r="AN139" s="359"/>
      <c r="AO139" s="361"/>
      <c r="AP139" s="361"/>
      <c r="AQ139" s="361"/>
      <c r="AR139" s="361"/>
      <c r="AS139" s="361"/>
      <c r="AT139" s="362"/>
    </row>
    <row r="140" spans="2:46" ht="17.25" customHeight="1">
      <c r="B140" s="372"/>
      <c r="C140" s="373"/>
      <c r="D140" s="374"/>
      <c r="E140" s="375"/>
      <c r="F140" s="375"/>
      <c r="G140" s="375"/>
      <c r="H140" s="375"/>
      <c r="I140" s="375"/>
      <c r="J140" s="375"/>
      <c r="K140" s="375"/>
      <c r="L140" s="376"/>
      <c r="M140" s="374"/>
      <c r="N140" s="375"/>
      <c r="O140" s="375"/>
      <c r="P140" s="375"/>
      <c r="Q140" s="375"/>
      <c r="R140" s="375"/>
      <c r="S140" s="375"/>
      <c r="T140" s="376"/>
      <c r="U140" s="363"/>
      <c r="V140" s="364"/>
      <c r="W140" s="365"/>
      <c r="X140" s="377"/>
      <c r="Y140" s="378"/>
      <c r="Z140" s="498"/>
      <c r="AA140" s="366"/>
      <c r="AB140" s="367"/>
      <c r="AC140" s="367"/>
      <c r="AD140" s="367"/>
      <c r="AE140" s="499"/>
      <c r="AF140" s="500"/>
      <c r="AG140" s="370"/>
      <c r="AH140" s="370"/>
      <c r="AI140" s="357" t="str">
        <f t="shared" si="3"/>
        <v/>
      </c>
      <c r="AJ140" s="358"/>
      <c r="AK140" s="358"/>
      <c r="AL140" s="358"/>
      <c r="AM140" s="358"/>
      <c r="AN140" s="359"/>
      <c r="AO140" s="361"/>
      <c r="AP140" s="361"/>
      <c r="AQ140" s="361"/>
      <c r="AR140" s="361"/>
      <c r="AS140" s="361"/>
      <c r="AT140" s="362"/>
    </row>
    <row r="141" spans="2:46" ht="17.25" customHeight="1">
      <c r="B141" s="372"/>
      <c r="C141" s="373"/>
      <c r="D141" s="374"/>
      <c r="E141" s="375"/>
      <c r="F141" s="375"/>
      <c r="G141" s="375"/>
      <c r="H141" s="375"/>
      <c r="I141" s="375"/>
      <c r="J141" s="375"/>
      <c r="K141" s="375"/>
      <c r="L141" s="376"/>
      <c r="M141" s="374"/>
      <c r="N141" s="375"/>
      <c r="O141" s="375"/>
      <c r="P141" s="375"/>
      <c r="Q141" s="375"/>
      <c r="R141" s="375"/>
      <c r="S141" s="375"/>
      <c r="T141" s="376"/>
      <c r="U141" s="363"/>
      <c r="V141" s="364"/>
      <c r="W141" s="365"/>
      <c r="X141" s="377"/>
      <c r="Y141" s="378"/>
      <c r="Z141" s="498"/>
      <c r="AA141" s="366"/>
      <c r="AB141" s="367"/>
      <c r="AC141" s="367"/>
      <c r="AD141" s="367"/>
      <c r="AE141" s="499"/>
      <c r="AF141" s="500"/>
      <c r="AG141" s="370"/>
      <c r="AH141" s="370"/>
      <c r="AI141" s="357" t="str">
        <f t="shared" si="3"/>
        <v/>
      </c>
      <c r="AJ141" s="358"/>
      <c r="AK141" s="358"/>
      <c r="AL141" s="358"/>
      <c r="AM141" s="358"/>
      <c r="AN141" s="359"/>
      <c r="AO141" s="361"/>
      <c r="AP141" s="361"/>
      <c r="AQ141" s="361"/>
      <c r="AR141" s="361"/>
      <c r="AS141" s="361"/>
      <c r="AT141" s="362"/>
    </row>
    <row r="142" spans="2:46" ht="17.25" customHeight="1">
      <c r="B142" s="372"/>
      <c r="C142" s="373"/>
      <c r="D142" s="374"/>
      <c r="E142" s="375"/>
      <c r="F142" s="375"/>
      <c r="G142" s="375"/>
      <c r="H142" s="375"/>
      <c r="I142" s="375"/>
      <c r="J142" s="375"/>
      <c r="K142" s="375"/>
      <c r="L142" s="376"/>
      <c r="M142" s="374"/>
      <c r="N142" s="375"/>
      <c r="O142" s="375"/>
      <c r="P142" s="375"/>
      <c r="Q142" s="375"/>
      <c r="R142" s="375"/>
      <c r="S142" s="375"/>
      <c r="T142" s="376"/>
      <c r="U142" s="363"/>
      <c r="V142" s="364"/>
      <c r="W142" s="365"/>
      <c r="X142" s="377"/>
      <c r="Y142" s="378"/>
      <c r="Z142" s="498"/>
      <c r="AA142" s="366"/>
      <c r="AB142" s="367"/>
      <c r="AC142" s="367"/>
      <c r="AD142" s="367"/>
      <c r="AE142" s="499"/>
      <c r="AF142" s="500"/>
      <c r="AG142" s="370"/>
      <c r="AH142" s="370"/>
      <c r="AI142" s="357" t="str">
        <f t="shared" si="3"/>
        <v/>
      </c>
      <c r="AJ142" s="358"/>
      <c r="AK142" s="358"/>
      <c r="AL142" s="358"/>
      <c r="AM142" s="358"/>
      <c r="AN142" s="359"/>
      <c r="AO142" s="361"/>
      <c r="AP142" s="361"/>
      <c r="AQ142" s="361"/>
      <c r="AR142" s="361"/>
      <c r="AS142" s="361"/>
      <c r="AT142" s="362"/>
    </row>
    <row r="143" spans="2:46" ht="17.25" customHeight="1">
      <c r="B143" s="372"/>
      <c r="C143" s="373"/>
      <c r="D143" s="374"/>
      <c r="E143" s="375"/>
      <c r="F143" s="375"/>
      <c r="G143" s="375"/>
      <c r="H143" s="375"/>
      <c r="I143" s="375"/>
      <c r="J143" s="375"/>
      <c r="K143" s="375"/>
      <c r="L143" s="376"/>
      <c r="M143" s="374"/>
      <c r="N143" s="375"/>
      <c r="O143" s="375"/>
      <c r="P143" s="375"/>
      <c r="Q143" s="375"/>
      <c r="R143" s="375"/>
      <c r="S143" s="375"/>
      <c r="T143" s="376"/>
      <c r="U143" s="363"/>
      <c r="V143" s="364"/>
      <c r="W143" s="365"/>
      <c r="X143" s="377"/>
      <c r="Y143" s="378"/>
      <c r="Z143" s="498"/>
      <c r="AA143" s="366"/>
      <c r="AB143" s="367"/>
      <c r="AC143" s="367"/>
      <c r="AD143" s="367"/>
      <c r="AE143" s="499"/>
      <c r="AF143" s="500"/>
      <c r="AG143" s="370"/>
      <c r="AH143" s="370"/>
      <c r="AI143" s="357" t="str">
        <f t="shared" si="3"/>
        <v/>
      </c>
      <c r="AJ143" s="358"/>
      <c r="AK143" s="358"/>
      <c r="AL143" s="358"/>
      <c r="AM143" s="358"/>
      <c r="AN143" s="359"/>
      <c r="AO143" s="361"/>
      <c r="AP143" s="361"/>
      <c r="AQ143" s="361"/>
      <c r="AR143" s="361"/>
      <c r="AS143" s="361"/>
      <c r="AT143" s="362"/>
    </row>
    <row r="144" spans="2:46" ht="17.25" customHeight="1">
      <c r="B144" s="372"/>
      <c r="C144" s="373"/>
      <c r="D144" s="374"/>
      <c r="E144" s="375"/>
      <c r="F144" s="375"/>
      <c r="G144" s="375"/>
      <c r="H144" s="375"/>
      <c r="I144" s="375"/>
      <c r="J144" s="375"/>
      <c r="K144" s="375"/>
      <c r="L144" s="376"/>
      <c r="M144" s="374"/>
      <c r="N144" s="375"/>
      <c r="O144" s="375"/>
      <c r="P144" s="375"/>
      <c r="Q144" s="375"/>
      <c r="R144" s="375"/>
      <c r="S144" s="375"/>
      <c r="T144" s="376"/>
      <c r="U144" s="363"/>
      <c r="V144" s="364"/>
      <c r="W144" s="365"/>
      <c r="X144" s="377"/>
      <c r="Y144" s="378"/>
      <c r="Z144" s="498"/>
      <c r="AA144" s="366"/>
      <c r="AB144" s="367"/>
      <c r="AC144" s="367"/>
      <c r="AD144" s="367"/>
      <c r="AE144" s="499"/>
      <c r="AF144" s="500"/>
      <c r="AG144" s="370"/>
      <c r="AH144" s="370"/>
      <c r="AI144" s="357" t="str">
        <f t="shared" si="3"/>
        <v/>
      </c>
      <c r="AJ144" s="358"/>
      <c r="AK144" s="358"/>
      <c r="AL144" s="358"/>
      <c r="AM144" s="358"/>
      <c r="AN144" s="359"/>
      <c r="AO144" s="361"/>
      <c r="AP144" s="361"/>
      <c r="AQ144" s="361"/>
      <c r="AR144" s="361"/>
      <c r="AS144" s="361"/>
      <c r="AT144" s="362"/>
    </row>
    <row r="145" spans="2:46" ht="17.25" customHeight="1">
      <c r="B145" s="372"/>
      <c r="C145" s="373"/>
      <c r="D145" s="374"/>
      <c r="E145" s="375"/>
      <c r="F145" s="375"/>
      <c r="G145" s="375"/>
      <c r="H145" s="375"/>
      <c r="I145" s="375"/>
      <c r="J145" s="375"/>
      <c r="K145" s="375"/>
      <c r="L145" s="376"/>
      <c r="M145" s="374"/>
      <c r="N145" s="375"/>
      <c r="O145" s="375"/>
      <c r="P145" s="375"/>
      <c r="Q145" s="375"/>
      <c r="R145" s="375"/>
      <c r="S145" s="375"/>
      <c r="T145" s="376"/>
      <c r="U145" s="363"/>
      <c r="V145" s="364"/>
      <c r="W145" s="365"/>
      <c r="X145" s="377"/>
      <c r="Y145" s="378"/>
      <c r="Z145" s="498"/>
      <c r="AA145" s="366"/>
      <c r="AB145" s="367"/>
      <c r="AC145" s="367"/>
      <c r="AD145" s="367"/>
      <c r="AE145" s="499"/>
      <c r="AF145" s="500"/>
      <c r="AG145" s="370"/>
      <c r="AH145" s="370"/>
      <c r="AI145" s="357" t="str">
        <f t="shared" si="3"/>
        <v/>
      </c>
      <c r="AJ145" s="358"/>
      <c r="AK145" s="358"/>
      <c r="AL145" s="358"/>
      <c r="AM145" s="358"/>
      <c r="AN145" s="359"/>
      <c r="AO145" s="361"/>
      <c r="AP145" s="361"/>
      <c r="AQ145" s="361"/>
      <c r="AR145" s="361"/>
      <c r="AS145" s="361"/>
      <c r="AT145" s="362"/>
    </row>
    <row r="146" spans="2:46" ht="17.25" customHeight="1">
      <c r="B146" s="382"/>
      <c r="C146" s="383"/>
      <c r="D146" s="384"/>
      <c r="E146" s="385"/>
      <c r="F146" s="385"/>
      <c r="G146" s="385"/>
      <c r="H146" s="385"/>
      <c r="I146" s="385"/>
      <c r="J146" s="385"/>
      <c r="K146" s="385"/>
      <c r="L146" s="386"/>
      <c r="M146" s="384"/>
      <c r="N146" s="385"/>
      <c r="O146" s="385"/>
      <c r="P146" s="385"/>
      <c r="Q146" s="385"/>
      <c r="R146" s="385"/>
      <c r="S146" s="385"/>
      <c r="T146" s="386"/>
      <c r="U146" s="387"/>
      <c r="V146" s="388"/>
      <c r="W146" s="389"/>
      <c r="X146" s="448"/>
      <c r="Y146" s="449"/>
      <c r="Z146" s="510"/>
      <c r="AA146" s="390"/>
      <c r="AB146" s="391"/>
      <c r="AC146" s="391"/>
      <c r="AD146" s="391"/>
      <c r="AE146" s="509"/>
      <c r="AF146" s="508"/>
      <c r="AG146" s="394"/>
      <c r="AH146" s="394"/>
      <c r="AI146" s="432" t="str">
        <f t="shared" si="3"/>
        <v/>
      </c>
      <c r="AJ146" s="433"/>
      <c r="AK146" s="433"/>
      <c r="AL146" s="433"/>
      <c r="AM146" s="433"/>
      <c r="AN146" s="434"/>
      <c r="AO146" s="436"/>
      <c r="AP146" s="436"/>
      <c r="AQ146" s="436"/>
      <c r="AR146" s="436"/>
      <c r="AS146" s="436"/>
      <c r="AT146" s="437"/>
    </row>
    <row r="147" spans="2:46" ht="12.95" customHeight="1">
      <c r="AK147" s="468" t="s">
        <v>54</v>
      </c>
      <c r="AL147" s="468"/>
      <c r="AM147" s="468"/>
      <c r="AN147" s="468"/>
      <c r="AO147" s="468"/>
      <c r="AP147" s="468"/>
      <c r="AQ147" s="468" t="str">
        <f>AQ$42</f>
        <v>oois241211</v>
      </c>
      <c r="AR147" s="468"/>
      <c r="AS147" s="468"/>
      <c r="AT147" s="468"/>
    </row>
    <row r="148" spans="2:46" ht="15.75" customHeight="1">
      <c r="AG148" s="104" t="s">
        <v>45</v>
      </c>
      <c r="AH148" s="104"/>
      <c r="AI148" s="104"/>
      <c r="AJ148" s="105" t="str">
        <f>AJ$1</f>
        <v/>
      </c>
      <c r="AK148" s="105"/>
      <c r="AL148" s="105"/>
      <c r="AM148" s="105"/>
      <c r="AN148" s="105"/>
      <c r="AO148" s="105"/>
      <c r="AP148" s="105"/>
      <c r="AQ148" s="3" t="s">
        <v>46</v>
      </c>
      <c r="AR148" s="4">
        <v>5</v>
      </c>
      <c r="AS148" s="5" t="s">
        <v>59</v>
      </c>
      <c r="AT148" s="24">
        <f>AT$1</f>
        <v>0</v>
      </c>
    </row>
    <row r="149" spans="2:46" ht="17.25" customHeight="1">
      <c r="B149" s="266" t="s">
        <v>44</v>
      </c>
      <c r="C149" s="319"/>
      <c r="D149" s="320" t="s">
        <v>66</v>
      </c>
      <c r="E149" s="269"/>
      <c r="F149" s="269"/>
      <c r="G149" s="269"/>
      <c r="H149" s="269"/>
      <c r="I149" s="269"/>
      <c r="J149" s="269"/>
      <c r="K149" s="269"/>
      <c r="L149" s="339"/>
      <c r="M149" s="320" t="s">
        <v>24</v>
      </c>
      <c r="N149" s="269"/>
      <c r="O149" s="269"/>
      <c r="P149" s="269"/>
      <c r="Q149" s="269"/>
      <c r="R149" s="269"/>
      <c r="S149" s="269"/>
      <c r="T149" s="339"/>
      <c r="U149" s="319" t="s">
        <v>25</v>
      </c>
      <c r="V149" s="319"/>
      <c r="W149" s="319"/>
      <c r="X149" s="319" t="s">
        <v>26</v>
      </c>
      <c r="Y149" s="319"/>
      <c r="Z149" s="319"/>
      <c r="AA149" s="319" t="s">
        <v>173</v>
      </c>
      <c r="AB149" s="319"/>
      <c r="AC149" s="319"/>
      <c r="AD149" s="319"/>
      <c r="AE149" s="319"/>
      <c r="AF149" s="319" t="s">
        <v>68</v>
      </c>
      <c r="AG149" s="319"/>
      <c r="AH149" s="320"/>
      <c r="AI149" s="321" t="s">
        <v>28</v>
      </c>
      <c r="AJ149" s="322"/>
      <c r="AK149" s="322"/>
      <c r="AL149" s="322"/>
      <c r="AM149" s="322"/>
      <c r="AN149" s="323"/>
      <c r="AO149" s="254" t="s">
        <v>65</v>
      </c>
      <c r="AP149" s="210"/>
      <c r="AQ149" s="210"/>
      <c r="AR149" s="210"/>
      <c r="AS149" s="210"/>
      <c r="AT149" s="211"/>
    </row>
    <row r="150" spans="2:46" ht="17.25" customHeight="1">
      <c r="B150" s="297"/>
      <c r="C150" s="298"/>
      <c r="D150" s="299"/>
      <c r="E150" s="300"/>
      <c r="F150" s="300"/>
      <c r="G150" s="300"/>
      <c r="H150" s="300"/>
      <c r="I150" s="300"/>
      <c r="J150" s="300"/>
      <c r="K150" s="300"/>
      <c r="L150" s="301"/>
      <c r="M150" s="299"/>
      <c r="N150" s="300"/>
      <c r="O150" s="300"/>
      <c r="P150" s="300"/>
      <c r="Q150" s="300"/>
      <c r="R150" s="300"/>
      <c r="S150" s="300"/>
      <c r="T150" s="301"/>
      <c r="U150" s="302"/>
      <c r="V150" s="303"/>
      <c r="W150" s="304"/>
      <c r="X150" s="470"/>
      <c r="Y150" s="471"/>
      <c r="Z150" s="501"/>
      <c r="AA150" s="305"/>
      <c r="AB150" s="306"/>
      <c r="AC150" s="306"/>
      <c r="AD150" s="306"/>
      <c r="AE150" s="502"/>
      <c r="AF150" s="503"/>
      <c r="AG150" s="309"/>
      <c r="AH150" s="309"/>
      <c r="AI150" s="311" t="str">
        <f t="shared" ref="AI150:AI181" si="4">IF(D150="","",IF(AF150="",ROUNDDOWN(U150*AA150,0),ROUNDDOWN(U150*AA150*AF150,0)))</f>
        <v/>
      </c>
      <c r="AJ150" s="312"/>
      <c r="AK150" s="312"/>
      <c r="AL150" s="312"/>
      <c r="AM150" s="312"/>
      <c r="AN150" s="313"/>
      <c r="AO150" s="315"/>
      <c r="AP150" s="315"/>
      <c r="AQ150" s="315"/>
      <c r="AR150" s="315"/>
      <c r="AS150" s="315"/>
      <c r="AT150" s="316"/>
    </row>
    <row r="151" spans="2:46" ht="17.25" customHeight="1">
      <c r="B151" s="372"/>
      <c r="C151" s="373"/>
      <c r="D151" s="374"/>
      <c r="E151" s="375"/>
      <c r="F151" s="375"/>
      <c r="G151" s="375"/>
      <c r="H151" s="375"/>
      <c r="I151" s="375"/>
      <c r="J151" s="375"/>
      <c r="K151" s="375"/>
      <c r="L151" s="376"/>
      <c r="M151" s="374"/>
      <c r="N151" s="375"/>
      <c r="O151" s="375"/>
      <c r="P151" s="375"/>
      <c r="Q151" s="375"/>
      <c r="R151" s="375"/>
      <c r="S151" s="375"/>
      <c r="T151" s="376"/>
      <c r="U151" s="363"/>
      <c r="V151" s="364"/>
      <c r="W151" s="365"/>
      <c r="X151" s="377"/>
      <c r="Y151" s="378"/>
      <c r="Z151" s="498"/>
      <c r="AA151" s="366"/>
      <c r="AB151" s="367"/>
      <c r="AC151" s="367"/>
      <c r="AD151" s="367"/>
      <c r="AE151" s="499"/>
      <c r="AF151" s="500"/>
      <c r="AG151" s="370"/>
      <c r="AH151" s="370"/>
      <c r="AI151" s="357" t="str">
        <f t="shared" si="4"/>
        <v/>
      </c>
      <c r="AJ151" s="358"/>
      <c r="AK151" s="358"/>
      <c r="AL151" s="358"/>
      <c r="AM151" s="358"/>
      <c r="AN151" s="359"/>
      <c r="AO151" s="361"/>
      <c r="AP151" s="361"/>
      <c r="AQ151" s="361"/>
      <c r="AR151" s="361"/>
      <c r="AS151" s="361"/>
      <c r="AT151" s="362"/>
    </row>
    <row r="152" spans="2:46" ht="17.25" customHeight="1">
      <c r="B152" s="372"/>
      <c r="C152" s="373"/>
      <c r="D152" s="374"/>
      <c r="E152" s="375"/>
      <c r="F152" s="375"/>
      <c r="G152" s="375"/>
      <c r="H152" s="375"/>
      <c r="I152" s="375"/>
      <c r="J152" s="375"/>
      <c r="K152" s="375"/>
      <c r="L152" s="376"/>
      <c r="M152" s="374"/>
      <c r="N152" s="375"/>
      <c r="O152" s="375"/>
      <c r="P152" s="375"/>
      <c r="Q152" s="375"/>
      <c r="R152" s="375"/>
      <c r="S152" s="375"/>
      <c r="T152" s="376"/>
      <c r="U152" s="363"/>
      <c r="V152" s="364"/>
      <c r="W152" s="365"/>
      <c r="X152" s="377"/>
      <c r="Y152" s="378"/>
      <c r="Z152" s="498"/>
      <c r="AA152" s="366"/>
      <c r="AB152" s="367"/>
      <c r="AC152" s="367"/>
      <c r="AD152" s="367"/>
      <c r="AE152" s="499"/>
      <c r="AF152" s="500"/>
      <c r="AG152" s="370"/>
      <c r="AH152" s="370"/>
      <c r="AI152" s="357" t="str">
        <f t="shared" si="4"/>
        <v/>
      </c>
      <c r="AJ152" s="358"/>
      <c r="AK152" s="358"/>
      <c r="AL152" s="358"/>
      <c r="AM152" s="358"/>
      <c r="AN152" s="359"/>
      <c r="AO152" s="361"/>
      <c r="AP152" s="361"/>
      <c r="AQ152" s="361"/>
      <c r="AR152" s="361"/>
      <c r="AS152" s="361"/>
      <c r="AT152" s="362"/>
    </row>
    <row r="153" spans="2:46" ht="17.25" customHeight="1">
      <c r="B153" s="372"/>
      <c r="C153" s="373"/>
      <c r="D153" s="374"/>
      <c r="E153" s="375"/>
      <c r="F153" s="375"/>
      <c r="G153" s="375"/>
      <c r="H153" s="375"/>
      <c r="I153" s="375"/>
      <c r="J153" s="375"/>
      <c r="K153" s="375"/>
      <c r="L153" s="376"/>
      <c r="M153" s="374"/>
      <c r="N153" s="375"/>
      <c r="O153" s="375"/>
      <c r="P153" s="375"/>
      <c r="Q153" s="375"/>
      <c r="R153" s="375"/>
      <c r="S153" s="375"/>
      <c r="T153" s="376"/>
      <c r="U153" s="363"/>
      <c r="V153" s="364"/>
      <c r="W153" s="365"/>
      <c r="X153" s="377"/>
      <c r="Y153" s="378"/>
      <c r="Z153" s="498"/>
      <c r="AA153" s="366"/>
      <c r="AB153" s="367"/>
      <c r="AC153" s="367"/>
      <c r="AD153" s="367"/>
      <c r="AE153" s="499"/>
      <c r="AF153" s="500"/>
      <c r="AG153" s="370"/>
      <c r="AH153" s="370"/>
      <c r="AI153" s="357" t="str">
        <f t="shared" si="4"/>
        <v/>
      </c>
      <c r="AJ153" s="358"/>
      <c r="AK153" s="358"/>
      <c r="AL153" s="358"/>
      <c r="AM153" s="358"/>
      <c r="AN153" s="359"/>
      <c r="AO153" s="361"/>
      <c r="AP153" s="361"/>
      <c r="AQ153" s="361"/>
      <c r="AR153" s="361"/>
      <c r="AS153" s="361"/>
      <c r="AT153" s="362"/>
    </row>
    <row r="154" spans="2:46" ht="17.25" customHeight="1">
      <c r="B154" s="372"/>
      <c r="C154" s="373"/>
      <c r="D154" s="374"/>
      <c r="E154" s="375"/>
      <c r="F154" s="375"/>
      <c r="G154" s="375"/>
      <c r="H154" s="375"/>
      <c r="I154" s="375"/>
      <c r="J154" s="375"/>
      <c r="K154" s="375"/>
      <c r="L154" s="376"/>
      <c r="M154" s="374"/>
      <c r="N154" s="375"/>
      <c r="O154" s="375"/>
      <c r="P154" s="375"/>
      <c r="Q154" s="375"/>
      <c r="R154" s="375"/>
      <c r="S154" s="375"/>
      <c r="T154" s="376"/>
      <c r="U154" s="363"/>
      <c r="V154" s="364"/>
      <c r="W154" s="365"/>
      <c r="X154" s="377"/>
      <c r="Y154" s="378"/>
      <c r="Z154" s="498"/>
      <c r="AA154" s="366"/>
      <c r="AB154" s="367"/>
      <c r="AC154" s="367"/>
      <c r="AD154" s="367"/>
      <c r="AE154" s="499"/>
      <c r="AF154" s="500"/>
      <c r="AG154" s="370"/>
      <c r="AH154" s="370"/>
      <c r="AI154" s="357" t="str">
        <f t="shared" si="4"/>
        <v/>
      </c>
      <c r="AJ154" s="358"/>
      <c r="AK154" s="358"/>
      <c r="AL154" s="358"/>
      <c r="AM154" s="358"/>
      <c r="AN154" s="359"/>
      <c r="AO154" s="361"/>
      <c r="AP154" s="361"/>
      <c r="AQ154" s="361"/>
      <c r="AR154" s="361"/>
      <c r="AS154" s="361"/>
      <c r="AT154" s="362"/>
    </row>
    <row r="155" spans="2:46" ht="17.25" customHeight="1">
      <c r="B155" s="372"/>
      <c r="C155" s="373"/>
      <c r="D155" s="374"/>
      <c r="E155" s="375"/>
      <c r="F155" s="375"/>
      <c r="G155" s="375"/>
      <c r="H155" s="375"/>
      <c r="I155" s="375"/>
      <c r="J155" s="375"/>
      <c r="K155" s="375"/>
      <c r="L155" s="376"/>
      <c r="M155" s="374"/>
      <c r="N155" s="375"/>
      <c r="O155" s="375"/>
      <c r="P155" s="375"/>
      <c r="Q155" s="375"/>
      <c r="R155" s="375"/>
      <c r="S155" s="375"/>
      <c r="T155" s="376"/>
      <c r="U155" s="363"/>
      <c r="V155" s="364"/>
      <c r="W155" s="365"/>
      <c r="X155" s="377"/>
      <c r="Y155" s="378"/>
      <c r="Z155" s="498"/>
      <c r="AA155" s="366"/>
      <c r="AB155" s="367"/>
      <c r="AC155" s="367"/>
      <c r="AD155" s="367"/>
      <c r="AE155" s="499"/>
      <c r="AF155" s="500"/>
      <c r="AG155" s="370"/>
      <c r="AH155" s="370"/>
      <c r="AI155" s="357" t="str">
        <f t="shared" si="4"/>
        <v/>
      </c>
      <c r="AJ155" s="358"/>
      <c r="AK155" s="358"/>
      <c r="AL155" s="358"/>
      <c r="AM155" s="358"/>
      <c r="AN155" s="359"/>
      <c r="AO155" s="361"/>
      <c r="AP155" s="361"/>
      <c r="AQ155" s="361"/>
      <c r="AR155" s="361"/>
      <c r="AS155" s="361"/>
      <c r="AT155" s="362"/>
    </row>
    <row r="156" spans="2:46" ht="17.25" customHeight="1">
      <c r="B156" s="372"/>
      <c r="C156" s="373"/>
      <c r="D156" s="374"/>
      <c r="E156" s="375"/>
      <c r="F156" s="375"/>
      <c r="G156" s="375"/>
      <c r="H156" s="375"/>
      <c r="I156" s="375"/>
      <c r="J156" s="375"/>
      <c r="K156" s="375"/>
      <c r="L156" s="376"/>
      <c r="M156" s="374"/>
      <c r="N156" s="375"/>
      <c r="O156" s="375"/>
      <c r="P156" s="375"/>
      <c r="Q156" s="375"/>
      <c r="R156" s="375"/>
      <c r="S156" s="375"/>
      <c r="T156" s="376"/>
      <c r="U156" s="363"/>
      <c r="V156" s="364"/>
      <c r="W156" s="365"/>
      <c r="X156" s="377"/>
      <c r="Y156" s="378"/>
      <c r="Z156" s="498"/>
      <c r="AA156" s="366"/>
      <c r="AB156" s="367"/>
      <c r="AC156" s="367"/>
      <c r="AD156" s="367"/>
      <c r="AE156" s="499"/>
      <c r="AF156" s="500"/>
      <c r="AG156" s="370"/>
      <c r="AH156" s="370"/>
      <c r="AI156" s="357" t="str">
        <f t="shared" si="4"/>
        <v/>
      </c>
      <c r="AJ156" s="358"/>
      <c r="AK156" s="358"/>
      <c r="AL156" s="358"/>
      <c r="AM156" s="358"/>
      <c r="AN156" s="359"/>
      <c r="AO156" s="361"/>
      <c r="AP156" s="361"/>
      <c r="AQ156" s="361"/>
      <c r="AR156" s="361"/>
      <c r="AS156" s="361"/>
      <c r="AT156" s="362"/>
    </row>
    <row r="157" spans="2:46" ht="17.25" customHeight="1">
      <c r="B157" s="372"/>
      <c r="C157" s="373"/>
      <c r="D157" s="374"/>
      <c r="E157" s="375"/>
      <c r="F157" s="375"/>
      <c r="G157" s="375"/>
      <c r="H157" s="375"/>
      <c r="I157" s="375"/>
      <c r="J157" s="375"/>
      <c r="K157" s="375"/>
      <c r="L157" s="376"/>
      <c r="M157" s="374"/>
      <c r="N157" s="375"/>
      <c r="O157" s="375"/>
      <c r="P157" s="375"/>
      <c r="Q157" s="375"/>
      <c r="R157" s="375"/>
      <c r="S157" s="375"/>
      <c r="T157" s="376"/>
      <c r="U157" s="363"/>
      <c r="V157" s="364"/>
      <c r="W157" s="365"/>
      <c r="X157" s="377"/>
      <c r="Y157" s="378"/>
      <c r="Z157" s="498"/>
      <c r="AA157" s="366"/>
      <c r="AB157" s="367"/>
      <c r="AC157" s="367"/>
      <c r="AD157" s="367"/>
      <c r="AE157" s="499"/>
      <c r="AF157" s="500"/>
      <c r="AG157" s="370"/>
      <c r="AH157" s="370"/>
      <c r="AI157" s="357" t="str">
        <f t="shared" si="4"/>
        <v/>
      </c>
      <c r="AJ157" s="358"/>
      <c r="AK157" s="358"/>
      <c r="AL157" s="358"/>
      <c r="AM157" s="358"/>
      <c r="AN157" s="359"/>
      <c r="AO157" s="361"/>
      <c r="AP157" s="361"/>
      <c r="AQ157" s="361"/>
      <c r="AR157" s="361"/>
      <c r="AS157" s="361"/>
      <c r="AT157" s="362"/>
    </row>
    <row r="158" spans="2:46" ht="17.25" customHeight="1">
      <c r="B158" s="372"/>
      <c r="C158" s="373"/>
      <c r="D158" s="374"/>
      <c r="E158" s="375"/>
      <c r="F158" s="375"/>
      <c r="G158" s="375"/>
      <c r="H158" s="375"/>
      <c r="I158" s="375"/>
      <c r="J158" s="375"/>
      <c r="K158" s="375"/>
      <c r="L158" s="376"/>
      <c r="M158" s="374"/>
      <c r="N158" s="375"/>
      <c r="O158" s="375"/>
      <c r="P158" s="375"/>
      <c r="Q158" s="375"/>
      <c r="R158" s="375"/>
      <c r="S158" s="375"/>
      <c r="T158" s="376"/>
      <c r="U158" s="363"/>
      <c r="V158" s="364"/>
      <c r="W158" s="365"/>
      <c r="X158" s="377"/>
      <c r="Y158" s="378"/>
      <c r="Z158" s="498"/>
      <c r="AA158" s="366"/>
      <c r="AB158" s="367"/>
      <c r="AC158" s="367"/>
      <c r="AD158" s="367"/>
      <c r="AE158" s="499"/>
      <c r="AF158" s="500"/>
      <c r="AG158" s="370"/>
      <c r="AH158" s="370"/>
      <c r="AI158" s="357" t="str">
        <f t="shared" si="4"/>
        <v/>
      </c>
      <c r="AJ158" s="358"/>
      <c r="AK158" s="358"/>
      <c r="AL158" s="358"/>
      <c r="AM158" s="358"/>
      <c r="AN158" s="359"/>
      <c r="AO158" s="361"/>
      <c r="AP158" s="361"/>
      <c r="AQ158" s="361"/>
      <c r="AR158" s="361"/>
      <c r="AS158" s="361"/>
      <c r="AT158" s="362"/>
    </row>
    <row r="159" spans="2:46" ht="17.25" customHeight="1">
      <c r="B159" s="372"/>
      <c r="C159" s="373"/>
      <c r="D159" s="374"/>
      <c r="E159" s="375"/>
      <c r="F159" s="375"/>
      <c r="G159" s="375"/>
      <c r="H159" s="375"/>
      <c r="I159" s="375"/>
      <c r="J159" s="375"/>
      <c r="K159" s="375"/>
      <c r="L159" s="376"/>
      <c r="M159" s="374"/>
      <c r="N159" s="375"/>
      <c r="O159" s="375"/>
      <c r="P159" s="375"/>
      <c r="Q159" s="375"/>
      <c r="R159" s="375"/>
      <c r="S159" s="375"/>
      <c r="T159" s="376"/>
      <c r="U159" s="363"/>
      <c r="V159" s="364"/>
      <c r="W159" s="365"/>
      <c r="X159" s="377"/>
      <c r="Y159" s="378"/>
      <c r="Z159" s="498"/>
      <c r="AA159" s="366"/>
      <c r="AB159" s="367"/>
      <c r="AC159" s="367"/>
      <c r="AD159" s="367"/>
      <c r="AE159" s="499"/>
      <c r="AF159" s="500"/>
      <c r="AG159" s="370"/>
      <c r="AH159" s="370"/>
      <c r="AI159" s="357" t="str">
        <f t="shared" si="4"/>
        <v/>
      </c>
      <c r="AJ159" s="358"/>
      <c r="AK159" s="358"/>
      <c r="AL159" s="358"/>
      <c r="AM159" s="358"/>
      <c r="AN159" s="359"/>
      <c r="AO159" s="361"/>
      <c r="AP159" s="361"/>
      <c r="AQ159" s="361"/>
      <c r="AR159" s="361"/>
      <c r="AS159" s="361"/>
      <c r="AT159" s="362"/>
    </row>
    <row r="160" spans="2:46" ht="17.25" customHeight="1">
      <c r="B160" s="372"/>
      <c r="C160" s="373"/>
      <c r="D160" s="374"/>
      <c r="E160" s="375"/>
      <c r="F160" s="375"/>
      <c r="G160" s="375"/>
      <c r="H160" s="375"/>
      <c r="I160" s="375"/>
      <c r="J160" s="375"/>
      <c r="K160" s="375"/>
      <c r="L160" s="376"/>
      <c r="M160" s="374"/>
      <c r="N160" s="375"/>
      <c r="O160" s="375"/>
      <c r="P160" s="375"/>
      <c r="Q160" s="375"/>
      <c r="R160" s="375"/>
      <c r="S160" s="375"/>
      <c r="T160" s="376"/>
      <c r="U160" s="363"/>
      <c r="V160" s="364"/>
      <c r="W160" s="365"/>
      <c r="X160" s="377"/>
      <c r="Y160" s="378"/>
      <c r="Z160" s="498"/>
      <c r="AA160" s="366"/>
      <c r="AB160" s="367"/>
      <c r="AC160" s="367"/>
      <c r="AD160" s="367"/>
      <c r="AE160" s="499"/>
      <c r="AF160" s="500"/>
      <c r="AG160" s="370"/>
      <c r="AH160" s="370"/>
      <c r="AI160" s="357" t="str">
        <f t="shared" si="4"/>
        <v/>
      </c>
      <c r="AJ160" s="358"/>
      <c r="AK160" s="358"/>
      <c r="AL160" s="358"/>
      <c r="AM160" s="358"/>
      <c r="AN160" s="359"/>
      <c r="AO160" s="361"/>
      <c r="AP160" s="361"/>
      <c r="AQ160" s="361"/>
      <c r="AR160" s="361"/>
      <c r="AS160" s="361"/>
      <c r="AT160" s="362"/>
    </row>
    <row r="161" spans="2:46" ht="17.25" customHeight="1">
      <c r="B161" s="372"/>
      <c r="C161" s="373"/>
      <c r="D161" s="374"/>
      <c r="E161" s="375"/>
      <c r="F161" s="375"/>
      <c r="G161" s="375"/>
      <c r="H161" s="375"/>
      <c r="I161" s="375"/>
      <c r="J161" s="375"/>
      <c r="K161" s="375"/>
      <c r="L161" s="376"/>
      <c r="M161" s="374"/>
      <c r="N161" s="375"/>
      <c r="O161" s="375"/>
      <c r="P161" s="375"/>
      <c r="Q161" s="375"/>
      <c r="R161" s="375"/>
      <c r="S161" s="375"/>
      <c r="T161" s="376"/>
      <c r="U161" s="363"/>
      <c r="V161" s="364"/>
      <c r="W161" s="365"/>
      <c r="X161" s="377"/>
      <c r="Y161" s="378"/>
      <c r="Z161" s="498"/>
      <c r="AA161" s="366"/>
      <c r="AB161" s="367"/>
      <c r="AC161" s="367"/>
      <c r="AD161" s="367"/>
      <c r="AE161" s="499"/>
      <c r="AF161" s="500"/>
      <c r="AG161" s="370"/>
      <c r="AH161" s="370"/>
      <c r="AI161" s="357" t="str">
        <f t="shared" si="4"/>
        <v/>
      </c>
      <c r="AJ161" s="358"/>
      <c r="AK161" s="358"/>
      <c r="AL161" s="358"/>
      <c r="AM161" s="358"/>
      <c r="AN161" s="359"/>
      <c r="AO161" s="361"/>
      <c r="AP161" s="361"/>
      <c r="AQ161" s="361"/>
      <c r="AR161" s="361"/>
      <c r="AS161" s="361"/>
      <c r="AT161" s="362"/>
    </row>
    <row r="162" spans="2:46" ht="17.25" customHeight="1">
      <c r="B162" s="372"/>
      <c r="C162" s="373"/>
      <c r="D162" s="374"/>
      <c r="E162" s="375"/>
      <c r="F162" s="375"/>
      <c r="G162" s="375"/>
      <c r="H162" s="375"/>
      <c r="I162" s="375"/>
      <c r="J162" s="375"/>
      <c r="K162" s="375"/>
      <c r="L162" s="376"/>
      <c r="M162" s="374"/>
      <c r="N162" s="375"/>
      <c r="O162" s="375"/>
      <c r="P162" s="375"/>
      <c r="Q162" s="375"/>
      <c r="R162" s="375"/>
      <c r="S162" s="375"/>
      <c r="T162" s="376"/>
      <c r="U162" s="363"/>
      <c r="V162" s="364"/>
      <c r="W162" s="365"/>
      <c r="X162" s="377"/>
      <c r="Y162" s="378"/>
      <c r="Z162" s="498"/>
      <c r="AA162" s="366"/>
      <c r="AB162" s="367"/>
      <c r="AC162" s="367"/>
      <c r="AD162" s="367"/>
      <c r="AE162" s="499"/>
      <c r="AF162" s="500"/>
      <c r="AG162" s="370"/>
      <c r="AH162" s="370"/>
      <c r="AI162" s="357" t="str">
        <f t="shared" si="4"/>
        <v/>
      </c>
      <c r="AJ162" s="358"/>
      <c r="AK162" s="358"/>
      <c r="AL162" s="358"/>
      <c r="AM162" s="358"/>
      <c r="AN162" s="359"/>
      <c r="AO162" s="361"/>
      <c r="AP162" s="361"/>
      <c r="AQ162" s="361"/>
      <c r="AR162" s="361"/>
      <c r="AS162" s="361"/>
      <c r="AT162" s="362"/>
    </row>
    <row r="163" spans="2:46" ht="17.25" customHeight="1">
      <c r="B163" s="372"/>
      <c r="C163" s="373"/>
      <c r="D163" s="374"/>
      <c r="E163" s="375"/>
      <c r="F163" s="375"/>
      <c r="G163" s="375"/>
      <c r="H163" s="375"/>
      <c r="I163" s="375"/>
      <c r="J163" s="375"/>
      <c r="K163" s="375"/>
      <c r="L163" s="376"/>
      <c r="M163" s="374"/>
      <c r="N163" s="375"/>
      <c r="O163" s="375"/>
      <c r="P163" s="375"/>
      <c r="Q163" s="375"/>
      <c r="R163" s="375"/>
      <c r="S163" s="375"/>
      <c r="T163" s="376"/>
      <c r="U163" s="363"/>
      <c r="V163" s="364"/>
      <c r="W163" s="365"/>
      <c r="X163" s="377"/>
      <c r="Y163" s="378"/>
      <c r="Z163" s="498"/>
      <c r="AA163" s="366"/>
      <c r="AB163" s="367"/>
      <c r="AC163" s="367"/>
      <c r="AD163" s="367"/>
      <c r="AE163" s="499"/>
      <c r="AF163" s="500"/>
      <c r="AG163" s="370"/>
      <c r="AH163" s="370"/>
      <c r="AI163" s="357" t="str">
        <f t="shared" si="4"/>
        <v/>
      </c>
      <c r="AJ163" s="358"/>
      <c r="AK163" s="358"/>
      <c r="AL163" s="358"/>
      <c r="AM163" s="358"/>
      <c r="AN163" s="359"/>
      <c r="AO163" s="361"/>
      <c r="AP163" s="361"/>
      <c r="AQ163" s="361"/>
      <c r="AR163" s="361"/>
      <c r="AS163" s="361"/>
      <c r="AT163" s="362"/>
    </row>
    <row r="164" spans="2:46" ht="17.25" customHeight="1">
      <c r="B164" s="372"/>
      <c r="C164" s="373"/>
      <c r="D164" s="374"/>
      <c r="E164" s="375"/>
      <c r="F164" s="375"/>
      <c r="G164" s="375"/>
      <c r="H164" s="375"/>
      <c r="I164" s="375"/>
      <c r="J164" s="375"/>
      <c r="K164" s="375"/>
      <c r="L164" s="376"/>
      <c r="M164" s="374"/>
      <c r="N164" s="375"/>
      <c r="O164" s="375"/>
      <c r="P164" s="375"/>
      <c r="Q164" s="375"/>
      <c r="R164" s="375"/>
      <c r="S164" s="375"/>
      <c r="T164" s="376"/>
      <c r="U164" s="363"/>
      <c r="V164" s="364"/>
      <c r="W164" s="365"/>
      <c r="X164" s="377"/>
      <c r="Y164" s="378"/>
      <c r="Z164" s="498"/>
      <c r="AA164" s="366"/>
      <c r="AB164" s="367"/>
      <c r="AC164" s="367"/>
      <c r="AD164" s="367"/>
      <c r="AE164" s="499"/>
      <c r="AF164" s="500"/>
      <c r="AG164" s="370"/>
      <c r="AH164" s="370"/>
      <c r="AI164" s="357" t="str">
        <f t="shared" si="4"/>
        <v/>
      </c>
      <c r="AJ164" s="358"/>
      <c r="AK164" s="358"/>
      <c r="AL164" s="358"/>
      <c r="AM164" s="358"/>
      <c r="AN164" s="359"/>
      <c r="AO164" s="361"/>
      <c r="AP164" s="361"/>
      <c r="AQ164" s="361"/>
      <c r="AR164" s="361"/>
      <c r="AS164" s="361"/>
      <c r="AT164" s="362"/>
    </row>
    <row r="165" spans="2:46" ht="17.25" customHeight="1">
      <c r="B165" s="372"/>
      <c r="C165" s="373"/>
      <c r="D165" s="374"/>
      <c r="E165" s="375"/>
      <c r="F165" s="375"/>
      <c r="G165" s="375"/>
      <c r="H165" s="375"/>
      <c r="I165" s="375"/>
      <c r="J165" s="375"/>
      <c r="K165" s="375"/>
      <c r="L165" s="376"/>
      <c r="M165" s="374"/>
      <c r="N165" s="375"/>
      <c r="O165" s="375"/>
      <c r="P165" s="375"/>
      <c r="Q165" s="375"/>
      <c r="R165" s="375"/>
      <c r="S165" s="375"/>
      <c r="T165" s="376"/>
      <c r="U165" s="363"/>
      <c r="V165" s="364"/>
      <c r="W165" s="365"/>
      <c r="X165" s="377"/>
      <c r="Y165" s="378"/>
      <c r="Z165" s="498"/>
      <c r="AA165" s="366"/>
      <c r="AB165" s="367"/>
      <c r="AC165" s="367"/>
      <c r="AD165" s="367"/>
      <c r="AE165" s="499"/>
      <c r="AF165" s="500"/>
      <c r="AG165" s="370"/>
      <c r="AH165" s="370"/>
      <c r="AI165" s="357" t="str">
        <f t="shared" si="4"/>
        <v/>
      </c>
      <c r="AJ165" s="358"/>
      <c r="AK165" s="358"/>
      <c r="AL165" s="358"/>
      <c r="AM165" s="358"/>
      <c r="AN165" s="359"/>
      <c r="AO165" s="361"/>
      <c r="AP165" s="361"/>
      <c r="AQ165" s="361"/>
      <c r="AR165" s="361"/>
      <c r="AS165" s="361"/>
      <c r="AT165" s="362"/>
    </row>
    <row r="166" spans="2:46" ht="17.25" customHeight="1">
      <c r="B166" s="372"/>
      <c r="C166" s="373"/>
      <c r="D166" s="374"/>
      <c r="E166" s="375"/>
      <c r="F166" s="375"/>
      <c r="G166" s="375"/>
      <c r="H166" s="375"/>
      <c r="I166" s="375"/>
      <c r="J166" s="375"/>
      <c r="K166" s="375"/>
      <c r="L166" s="376"/>
      <c r="M166" s="374"/>
      <c r="N166" s="375"/>
      <c r="O166" s="375"/>
      <c r="P166" s="375"/>
      <c r="Q166" s="375"/>
      <c r="R166" s="375"/>
      <c r="S166" s="375"/>
      <c r="T166" s="376"/>
      <c r="U166" s="363"/>
      <c r="V166" s="364"/>
      <c r="W166" s="365"/>
      <c r="X166" s="377"/>
      <c r="Y166" s="378"/>
      <c r="Z166" s="498"/>
      <c r="AA166" s="366"/>
      <c r="AB166" s="367"/>
      <c r="AC166" s="367"/>
      <c r="AD166" s="367"/>
      <c r="AE166" s="499"/>
      <c r="AF166" s="500"/>
      <c r="AG166" s="370"/>
      <c r="AH166" s="370"/>
      <c r="AI166" s="357" t="str">
        <f t="shared" si="4"/>
        <v/>
      </c>
      <c r="AJ166" s="358"/>
      <c r="AK166" s="358"/>
      <c r="AL166" s="358"/>
      <c r="AM166" s="358"/>
      <c r="AN166" s="359"/>
      <c r="AO166" s="361"/>
      <c r="AP166" s="361"/>
      <c r="AQ166" s="361"/>
      <c r="AR166" s="361"/>
      <c r="AS166" s="361"/>
      <c r="AT166" s="362"/>
    </row>
    <row r="167" spans="2:46" ht="17.25" customHeight="1">
      <c r="B167" s="372"/>
      <c r="C167" s="373"/>
      <c r="D167" s="374"/>
      <c r="E167" s="375"/>
      <c r="F167" s="375"/>
      <c r="G167" s="375"/>
      <c r="H167" s="375"/>
      <c r="I167" s="375"/>
      <c r="J167" s="375"/>
      <c r="K167" s="375"/>
      <c r="L167" s="376"/>
      <c r="M167" s="374"/>
      <c r="N167" s="375"/>
      <c r="O167" s="375"/>
      <c r="P167" s="375"/>
      <c r="Q167" s="375"/>
      <c r="R167" s="375"/>
      <c r="S167" s="375"/>
      <c r="T167" s="376"/>
      <c r="U167" s="363"/>
      <c r="V167" s="364"/>
      <c r="W167" s="365"/>
      <c r="X167" s="377"/>
      <c r="Y167" s="378"/>
      <c r="Z167" s="498"/>
      <c r="AA167" s="366"/>
      <c r="AB167" s="367"/>
      <c r="AC167" s="367"/>
      <c r="AD167" s="367"/>
      <c r="AE167" s="499"/>
      <c r="AF167" s="500"/>
      <c r="AG167" s="370"/>
      <c r="AH167" s="370"/>
      <c r="AI167" s="357" t="str">
        <f t="shared" si="4"/>
        <v/>
      </c>
      <c r="AJ167" s="358"/>
      <c r="AK167" s="358"/>
      <c r="AL167" s="358"/>
      <c r="AM167" s="358"/>
      <c r="AN167" s="359"/>
      <c r="AO167" s="361"/>
      <c r="AP167" s="361"/>
      <c r="AQ167" s="361"/>
      <c r="AR167" s="361"/>
      <c r="AS167" s="361"/>
      <c r="AT167" s="362"/>
    </row>
    <row r="168" spans="2:46" ht="17.25" customHeight="1">
      <c r="B168" s="372"/>
      <c r="C168" s="373"/>
      <c r="D168" s="374"/>
      <c r="E168" s="375"/>
      <c r="F168" s="375"/>
      <c r="G168" s="375"/>
      <c r="H168" s="375"/>
      <c r="I168" s="375"/>
      <c r="J168" s="375"/>
      <c r="K168" s="375"/>
      <c r="L168" s="376"/>
      <c r="M168" s="374"/>
      <c r="N168" s="375"/>
      <c r="O168" s="375"/>
      <c r="P168" s="375"/>
      <c r="Q168" s="375"/>
      <c r="R168" s="375"/>
      <c r="S168" s="375"/>
      <c r="T168" s="376"/>
      <c r="U168" s="363"/>
      <c r="V168" s="364"/>
      <c r="W168" s="365"/>
      <c r="X168" s="377"/>
      <c r="Y168" s="378"/>
      <c r="Z168" s="498"/>
      <c r="AA168" s="366"/>
      <c r="AB168" s="367"/>
      <c r="AC168" s="367"/>
      <c r="AD168" s="367"/>
      <c r="AE168" s="499"/>
      <c r="AF168" s="500"/>
      <c r="AG168" s="370"/>
      <c r="AH168" s="370"/>
      <c r="AI168" s="357" t="str">
        <f t="shared" si="4"/>
        <v/>
      </c>
      <c r="AJ168" s="358"/>
      <c r="AK168" s="358"/>
      <c r="AL168" s="358"/>
      <c r="AM168" s="358"/>
      <c r="AN168" s="359"/>
      <c r="AO168" s="361"/>
      <c r="AP168" s="361"/>
      <c r="AQ168" s="361"/>
      <c r="AR168" s="361"/>
      <c r="AS168" s="361"/>
      <c r="AT168" s="362"/>
    </row>
    <row r="169" spans="2:46" ht="17.25" customHeight="1">
      <c r="B169" s="372"/>
      <c r="C169" s="373"/>
      <c r="D169" s="374"/>
      <c r="E169" s="375"/>
      <c r="F169" s="375"/>
      <c r="G169" s="375"/>
      <c r="H169" s="375"/>
      <c r="I169" s="375"/>
      <c r="J169" s="375"/>
      <c r="K169" s="375"/>
      <c r="L169" s="376"/>
      <c r="M169" s="374"/>
      <c r="N169" s="375"/>
      <c r="O169" s="375"/>
      <c r="P169" s="375"/>
      <c r="Q169" s="375"/>
      <c r="R169" s="375"/>
      <c r="S169" s="375"/>
      <c r="T169" s="376"/>
      <c r="U169" s="363"/>
      <c r="V169" s="364"/>
      <c r="W169" s="365"/>
      <c r="X169" s="377"/>
      <c r="Y169" s="378"/>
      <c r="Z169" s="498"/>
      <c r="AA169" s="366"/>
      <c r="AB169" s="367"/>
      <c r="AC169" s="367"/>
      <c r="AD169" s="367"/>
      <c r="AE169" s="499"/>
      <c r="AF169" s="500"/>
      <c r="AG169" s="370"/>
      <c r="AH169" s="370"/>
      <c r="AI169" s="357" t="str">
        <f t="shared" si="4"/>
        <v/>
      </c>
      <c r="AJ169" s="358"/>
      <c r="AK169" s="358"/>
      <c r="AL169" s="358"/>
      <c r="AM169" s="358"/>
      <c r="AN169" s="359"/>
      <c r="AO169" s="361"/>
      <c r="AP169" s="361"/>
      <c r="AQ169" s="361"/>
      <c r="AR169" s="361"/>
      <c r="AS169" s="361"/>
      <c r="AT169" s="362"/>
    </row>
    <row r="170" spans="2:46" ht="17.25" customHeight="1">
      <c r="B170" s="372"/>
      <c r="C170" s="373"/>
      <c r="D170" s="374"/>
      <c r="E170" s="375"/>
      <c r="F170" s="375"/>
      <c r="G170" s="375"/>
      <c r="H170" s="375"/>
      <c r="I170" s="375"/>
      <c r="J170" s="375"/>
      <c r="K170" s="375"/>
      <c r="L170" s="376"/>
      <c r="M170" s="374"/>
      <c r="N170" s="375"/>
      <c r="O170" s="375"/>
      <c r="P170" s="375"/>
      <c r="Q170" s="375"/>
      <c r="R170" s="375"/>
      <c r="S170" s="375"/>
      <c r="T170" s="376"/>
      <c r="U170" s="363"/>
      <c r="V170" s="364"/>
      <c r="W170" s="365"/>
      <c r="X170" s="377"/>
      <c r="Y170" s="378"/>
      <c r="Z170" s="498"/>
      <c r="AA170" s="366"/>
      <c r="AB170" s="367"/>
      <c r="AC170" s="367"/>
      <c r="AD170" s="367"/>
      <c r="AE170" s="499"/>
      <c r="AF170" s="500"/>
      <c r="AG170" s="370"/>
      <c r="AH170" s="370"/>
      <c r="AI170" s="357" t="str">
        <f t="shared" si="4"/>
        <v/>
      </c>
      <c r="AJ170" s="358"/>
      <c r="AK170" s="358"/>
      <c r="AL170" s="358"/>
      <c r="AM170" s="358"/>
      <c r="AN170" s="359"/>
      <c r="AO170" s="361"/>
      <c r="AP170" s="361"/>
      <c r="AQ170" s="361"/>
      <c r="AR170" s="361"/>
      <c r="AS170" s="361"/>
      <c r="AT170" s="362"/>
    </row>
    <row r="171" spans="2:46" ht="17.25" customHeight="1">
      <c r="B171" s="372"/>
      <c r="C171" s="373"/>
      <c r="D171" s="374"/>
      <c r="E171" s="375"/>
      <c r="F171" s="375"/>
      <c r="G171" s="375"/>
      <c r="H171" s="375"/>
      <c r="I171" s="375"/>
      <c r="J171" s="375"/>
      <c r="K171" s="375"/>
      <c r="L171" s="376"/>
      <c r="M171" s="374"/>
      <c r="N171" s="375"/>
      <c r="O171" s="375"/>
      <c r="P171" s="375"/>
      <c r="Q171" s="375"/>
      <c r="R171" s="375"/>
      <c r="S171" s="375"/>
      <c r="T171" s="376"/>
      <c r="U171" s="363"/>
      <c r="V171" s="364"/>
      <c r="W171" s="365"/>
      <c r="X171" s="377"/>
      <c r="Y171" s="378"/>
      <c r="Z171" s="498"/>
      <c r="AA171" s="366"/>
      <c r="AB171" s="367"/>
      <c r="AC171" s="367"/>
      <c r="AD171" s="367"/>
      <c r="AE171" s="499"/>
      <c r="AF171" s="500"/>
      <c r="AG171" s="370"/>
      <c r="AH171" s="370"/>
      <c r="AI171" s="357" t="str">
        <f t="shared" si="4"/>
        <v/>
      </c>
      <c r="AJ171" s="358"/>
      <c r="AK171" s="358"/>
      <c r="AL171" s="358"/>
      <c r="AM171" s="358"/>
      <c r="AN171" s="359"/>
      <c r="AO171" s="361"/>
      <c r="AP171" s="361"/>
      <c r="AQ171" s="361"/>
      <c r="AR171" s="361"/>
      <c r="AS171" s="361"/>
      <c r="AT171" s="362"/>
    </row>
    <row r="172" spans="2:46" ht="17.25" customHeight="1">
      <c r="B172" s="372"/>
      <c r="C172" s="373"/>
      <c r="D172" s="374"/>
      <c r="E172" s="375"/>
      <c r="F172" s="375"/>
      <c r="G172" s="375"/>
      <c r="H172" s="375"/>
      <c r="I172" s="375"/>
      <c r="J172" s="375"/>
      <c r="K172" s="375"/>
      <c r="L172" s="376"/>
      <c r="M172" s="374"/>
      <c r="N172" s="375"/>
      <c r="O172" s="375"/>
      <c r="P172" s="375"/>
      <c r="Q172" s="375"/>
      <c r="R172" s="375"/>
      <c r="S172" s="375"/>
      <c r="T172" s="376"/>
      <c r="U172" s="363"/>
      <c r="V172" s="364"/>
      <c r="W172" s="365"/>
      <c r="X172" s="377"/>
      <c r="Y172" s="378"/>
      <c r="Z172" s="498"/>
      <c r="AA172" s="366"/>
      <c r="AB172" s="367"/>
      <c r="AC172" s="367"/>
      <c r="AD172" s="367"/>
      <c r="AE172" s="499"/>
      <c r="AF172" s="500"/>
      <c r="AG172" s="370"/>
      <c r="AH172" s="370"/>
      <c r="AI172" s="357" t="str">
        <f t="shared" si="4"/>
        <v/>
      </c>
      <c r="AJ172" s="358"/>
      <c r="AK172" s="358"/>
      <c r="AL172" s="358"/>
      <c r="AM172" s="358"/>
      <c r="AN172" s="359"/>
      <c r="AO172" s="361"/>
      <c r="AP172" s="361"/>
      <c r="AQ172" s="361"/>
      <c r="AR172" s="361"/>
      <c r="AS172" s="361"/>
      <c r="AT172" s="362"/>
    </row>
    <row r="173" spans="2:46" ht="17.25" customHeight="1">
      <c r="B173" s="372"/>
      <c r="C173" s="373"/>
      <c r="D173" s="374"/>
      <c r="E173" s="375"/>
      <c r="F173" s="375"/>
      <c r="G173" s="375"/>
      <c r="H173" s="375"/>
      <c r="I173" s="375"/>
      <c r="J173" s="375"/>
      <c r="K173" s="375"/>
      <c r="L173" s="376"/>
      <c r="M173" s="374"/>
      <c r="N173" s="375"/>
      <c r="O173" s="375"/>
      <c r="P173" s="375"/>
      <c r="Q173" s="375"/>
      <c r="R173" s="375"/>
      <c r="S173" s="375"/>
      <c r="T173" s="376"/>
      <c r="U173" s="363"/>
      <c r="V173" s="364"/>
      <c r="W173" s="365"/>
      <c r="X173" s="377"/>
      <c r="Y173" s="378"/>
      <c r="Z173" s="498"/>
      <c r="AA173" s="366"/>
      <c r="AB173" s="367"/>
      <c r="AC173" s="367"/>
      <c r="AD173" s="367"/>
      <c r="AE173" s="499"/>
      <c r="AF173" s="500"/>
      <c r="AG173" s="370"/>
      <c r="AH173" s="370"/>
      <c r="AI173" s="357" t="str">
        <f t="shared" si="4"/>
        <v/>
      </c>
      <c r="AJ173" s="358"/>
      <c r="AK173" s="358"/>
      <c r="AL173" s="358"/>
      <c r="AM173" s="358"/>
      <c r="AN173" s="359"/>
      <c r="AO173" s="361"/>
      <c r="AP173" s="361"/>
      <c r="AQ173" s="361"/>
      <c r="AR173" s="361"/>
      <c r="AS173" s="361"/>
      <c r="AT173" s="362"/>
    </row>
    <row r="174" spans="2:46" ht="17.25" customHeight="1">
      <c r="B174" s="372"/>
      <c r="C174" s="373"/>
      <c r="D174" s="374"/>
      <c r="E174" s="375"/>
      <c r="F174" s="375"/>
      <c r="G174" s="375"/>
      <c r="H174" s="375"/>
      <c r="I174" s="375"/>
      <c r="J174" s="375"/>
      <c r="K174" s="375"/>
      <c r="L174" s="376"/>
      <c r="M174" s="374"/>
      <c r="N174" s="375"/>
      <c r="O174" s="375"/>
      <c r="P174" s="375"/>
      <c r="Q174" s="375"/>
      <c r="R174" s="375"/>
      <c r="S174" s="375"/>
      <c r="T174" s="376"/>
      <c r="U174" s="363"/>
      <c r="V174" s="364"/>
      <c r="W174" s="365"/>
      <c r="X174" s="377"/>
      <c r="Y174" s="378"/>
      <c r="Z174" s="498"/>
      <c r="AA174" s="366"/>
      <c r="AB174" s="367"/>
      <c r="AC174" s="367"/>
      <c r="AD174" s="367"/>
      <c r="AE174" s="499"/>
      <c r="AF174" s="500"/>
      <c r="AG174" s="370"/>
      <c r="AH174" s="370"/>
      <c r="AI174" s="357" t="str">
        <f t="shared" si="4"/>
        <v/>
      </c>
      <c r="AJ174" s="358"/>
      <c r="AK174" s="358"/>
      <c r="AL174" s="358"/>
      <c r="AM174" s="358"/>
      <c r="AN174" s="359"/>
      <c r="AO174" s="361"/>
      <c r="AP174" s="361"/>
      <c r="AQ174" s="361"/>
      <c r="AR174" s="361"/>
      <c r="AS174" s="361"/>
      <c r="AT174" s="362"/>
    </row>
    <row r="175" spans="2:46" ht="17.25" customHeight="1">
      <c r="B175" s="372"/>
      <c r="C175" s="373"/>
      <c r="D175" s="374"/>
      <c r="E175" s="375"/>
      <c r="F175" s="375"/>
      <c r="G175" s="375"/>
      <c r="H175" s="375"/>
      <c r="I175" s="375"/>
      <c r="J175" s="375"/>
      <c r="K175" s="375"/>
      <c r="L175" s="376"/>
      <c r="M175" s="374"/>
      <c r="N175" s="375"/>
      <c r="O175" s="375"/>
      <c r="P175" s="375"/>
      <c r="Q175" s="375"/>
      <c r="R175" s="375"/>
      <c r="S175" s="375"/>
      <c r="T175" s="376"/>
      <c r="U175" s="363"/>
      <c r="V175" s="364"/>
      <c r="W175" s="365"/>
      <c r="X175" s="377"/>
      <c r="Y175" s="378"/>
      <c r="Z175" s="498"/>
      <c r="AA175" s="366"/>
      <c r="AB175" s="367"/>
      <c r="AC175" s="367"/>
      <c r="AD175" s="367"/>
      <c r="AE175" s="499"/>
      <c r="AF175" s="500"/>
      <c r="AG175" s="370"/>
      <c r="AH175" s="370"/>
      <c r="AI175" s="357" t="str">
        <f t="shared" si="4"/>
        <v/>
      </c>
      <c r="AJ175" s="358"/>
      <c r="AK175" s="358"/>
      <c r="AL175" s="358"/>
      <c r="AM175" s="358"/>
      <c r="AN175" s="359"/>
      <c r="AO175" s="361"/>
      <c r="AP175" s="361"/>
      <c r="AQ175" s="361"/>
      <c r="AR175" s="361"/>
      <c r="AS175" s="361"/>
      <c r="AT175" s="362"/>
    </row>
    <row r="176" spans="2:46" ht="17.25" customHeight="1">
      <c r="B176" s="372"/>
      <c r="C176" s="373"/>
      <c r="D176" s="374"/>
      <c r="E176" s="375"/>
      <c r="F176" s="375"/>
      <c r="G176" s="375"/>
      <c r="H176" s="375"/>
      <c r="I176" s="375"/>
      <c r="J176" s="375"/>
      <c r="K176" s="375"/>
      <c r="L176" s="376"/>
      <c r="M176" s="374"/>
      <c r="N176" s="375"/>
      <c r="O176" s="375"/>
      <c r="P176" s="375"/>
      <c r="Q176" s="375"/>
      <c r="R176" s="375"/>
      <c r="S176" s="375"/>
      <c r="T176" s="376"/>
      <c r="U176" s="363"/>
      <c r="V176" s="364"/>
      <c r="W176" s="365"/>
      <c r="X176" s="377"/>
      <c r="Y176" s="378"/>
      <c r="Z176" s="498"/>
      <c r="AA176" s="366"/>
      <c r="AB176" s="367"/>
      <c r="AC176" s="367"/>
      <c r="AD176" s="367"/>
      <c r="AE176" s="499"/>
      <c r="AF176" s="500"/>
      <c r="AG176" s="370"/>
      <c r="AH176" s="370"/>
      <c r="AI176" s="357" t="str">
        <f t="shared" si="4"/>
        <v/>
      </c>
      <c r="AJ176" s="358"/>
      <c r="AK176" s="358"/>
      <c r="AL176" s="358"/>
      <c r="AM176" s="358"/>
      <c r="AN176" s="359"/>
      <c r="AO176" s="361"/>
      <c r="AP176" s="361"/>
      <c r="AQ176" s="361"/>
      <c r="AR176" s="361"/>
      <c r="AS176" s="361"/>
      <c r="AT176" s="362"/>
    </row>
    <row r="177" spans="2:46" ht="17.25" customHeight="1">
      <c r="B177" s="372"/>
      <c r="C177" s="373"/>
      <c r="D177" s="374"/>
      <c r="E177" s="375"/>
      <c r="F177" s="375"/>
      <c r="G177" s="375"/>
      <c r="H177" s="375"/>
      <c r="I177" s="375"/>
      <c r="J177" s="375"/>
      <c r="K177" s="375"/>
      <c r="L177" s="376"/>
      <c r="M177" s="374"/>
      <c r="N177" s="375"/>
      <c r="O177" s="375"/>
      <c r="P177" s="375"/>
      <c r="Q177" s="375"/>
      <c r="R177" s="375"/>
      <c r="S177" s="375"/>
      <c r="T177" s="376"/>
      <c r="U177" s="363"/>
      <c r="V177" s="364"/>
      <c r="W177" s="365"/>
      <c r="X177" s="377"/>
      <c r="Y177" s="378"/>
      <c r="Z177" s="498"/>
      <c r="AA177" s="366"/>
      <c r="AB177" s="367"/>
      <c r="AC177" s="367"/>
      <c r="AD177" s="367"/>
      <c r="AE177" s="499"/>
      <c r="AF177" s="500"/>
      <c r="AG177" s="370"/>
      <c r="AH177" s="370"/>
      <c r="AI177" s="357" t="str">
        <f t="shared" si="4"/>
        <v/>
      </c>
      <c r="AJ177" s="358"/>
      <c r="AK177" s="358"/>
      <c r="AL177" s="358"/>
      <c r="AM177" s="358"/>
      <c r="AN177" s="359"/>
      <c r="AO177" s="361"/>
      <c r="AP177" s="361"/>
      <c r="AQ177" s="361"/>
      <c r="AR177" s="361"/>
      <c r="AS177" s="361"/>
      <c r="AT177" s="362"/>
    </row>
    <row r="178" spans="2:46" ht="17.25" customHeight="1">
      <c r="B178" s="372"/>
      <c r="C178" s="373"/>
      <c r="D178" s="374"/>
      <c r="E178" s="375"/>
      <c r="F178" s="375"/>
      <c r="G178" s="375"/>
      <c r="H178" s="375"/>
      <c r="I178" s="375"/>
      <c r="J178" s="375"/>
      <c r="K178" s="375"/>
      <c r="L178" s="376"/>
      <c r="M178" s="374"/>
      <c r="N178" s="375"/>
      <c r="O178" s="375"/>
      <c r="P178" s="375"/>
      <c r="Q178" s="375"/>
      <c r="R178" s="375"/>
      <c r="S178" s="375"/>
      <c r="T178" s="376"/>
      <c r="U178" s="363"/>
      <c r="V178" s="364"/>
      <c r="W178" s="365"/>
      <c r="X178" s="377"/>
      <c r="Y178" s="378"/>
      <c r="Z178" s="498"/>
      <c r="AA178" s="366"/>
      <c r="AB178" s="367"/>
      <c r="AC178" s="367"/>
      <c r="AD178" s="367"/>
      <c r="AE178" s="499"/>
      <c r="AF178" s="500"/>
      <c r="AG178" s="370"/>
      <c r="AH178" s="370"/>
      <c r="AI178" s="357" t="str">
        <f t="shared" si="4"/>
        <v/>
      </c>
      <c r="AJ178" s="358"/>
      <c r="AK178" s="358"/>
      <c r="AL178" s="358"/>
      <c r="AM178" s="358"/>
      <c r="AN178" s="359"/>
      <c r="AO178" s="361"/>
      <c r="AP178" s="361"/>
      <c r="AQ178" s="361"/>
      <c r="AR178" s="361"/>
      <c r="AS178" s="361"/>
      <c r="AT178" s="362"/>
    </row>
    <row r="179" spans="2:46" ht="17.25" customHeight="1">
      <c r="B179" s="372"/>
      <c r="C179" s="373"/>
      <c r="D179" s="374"/>
      <c r="E179" s="375"/>
      <c r="F179" s="375"/>
      <c r="G179" s="375"/>
      <c r="H179" s="375"/>
      <c r="I179" s="375"/>
      <c r="J179" s="375"/>
      <c r="K179" s="375"/>
      <c r="L179" s="376"/>
      <c r="M179" s="374"/>
      <c r="N179" s="375"/>
      <c r="O179" s="375"/>
      <c r="P179" s="375"/>
      <c r="Q179" s="375"/>
      <c r="R179" s="375"/>
      <c r="S179" s="375"/>
      <c r="T179" s="376"/>
      <c r="U179" s="363"/>
      <c r="V179" s="364"/>
      <c r="W179" s="365"/>
      <c r="X179" s="377"/>
      <c r="Y179" s="378"/>
      <c r="Z179" s="498"/>
      <c r="AA179" s="366"/>
      <c r="AB179" s="367"/>
      <c r="AC179" s="367"/>
      <c r="AD179" s="367"/>
      <c r="AE179" s="499"/>
      <c r="AF179" s="500"/>
      <c r="AG179" s="370"/>
      <c r="AH179" s="370"/>
      <c r="AI179" s="357" t="str">
        <f t="shared" si="4"/>
        <v/>
      </c>
      <c r="AJ179" s="358"/>
      <c r="AK179" s="358"/>
      <c r="AL179" s="358"/>
      <c r="AM179" s="358"/>
      <c r="AN179" s="359"/>
      <c r="AO179" s="361"/>
      <c r="AP179" s="361"/>
      <c r="AQ179" s="361"/>
      <c r="AR179" s="361"/>
      <c r="AS179" s="361"/>
      <c r="AT179" s="362"/>
    </row>
    <row r="180" spans="2:46" ht="17.25" customHeight="1">
      <c r="B180" s="372"/>
      <c r="C180" s="373"/>
      <c r="D180" s="374"/>
      <c r="E180" s="375"/>
      <c r="F180" s="375"/>
      <c r="G180" s="375"/>
      <c r="H180" s="375"/>
      <c r="I180" s="375"/>
      <c r="J180" s="375"/>
      <c r="K180" s="375"/>
      <c r="L180" s="376"/>
      <c r="M180" s="374"/>
      <c r="N180" s="375"/>
      <c r="O180" s="375"/>
      <c r="P180" s="375"/>
      <c r="Q180" s="375"/>
      <c r="R180" s="375"/>
      <c r="S180" s="375"/>
      <c r="T180" s="376"/>
      <c r="U180" s="363"/>
      <c r="V180" s="364"/>
      <c r="W180" s="365"/>
      <c r="X180" s="377"/>
      <c r="Y180" s="378"/>
      <c r="Z180" s="498"/>
      <c r="AA180" s="366"/>
      <c r="AB180" s="367"/>
      <c r="AC180" s="367"/>
      <c r="AD180" s="367"/>
      <c r="AE180" s="499"/>
      <c r="AF180" s="500"/>
      <c r="AG180" s="370"/>
      <c r="AH180" s="370"/>
      <c r="AI180" s="357" t="str">
        <f t="shared" si="4"/>
        <v/>
      </c>
      <c r="AJ180" s="358"/>
      <c r="AK180" s="358"/>
      <c r="AL180" s="358"/>
      <c r="AM180" s="358"/>
      <c r="AN180" s="359"/>
      <c r="AO180" s="361"/>
      <c r="AP180" s="361"/>
      <c r="AQ180" s="361"/>
      <c r="AR180" s="361"/>
      <c r="AS180" s="361"/>
      <c r="AT180" s="362"/>
    </row>
    <row r="181" spans="2:46" ht="17.25" customHeight="1">
      <c r="B181" s="382"/>
      <c r="C181" s="383"/>
      <c r="D181" s="384"/>
      <c r="E181" s="385"/>
      <c r="F181" s="385"/>
      <c r="G181" s="385"/>
      <c r="H181" s="385"/>
      <c r="I181" s="385"/>
      <c r="J181" s="385"/>
      <c r="K181" s="385"/>
      <c r="L181" s="386"/>
      <c r="M181" s="384"/>
      <c r="N181" s="385"/>
      <c r="O181" s="385"/>
      <c r="P181" s="385"/>
      <c r="Q181" s="385"/>
      <c r="R181" s="385"/>
      <c r="S181" s="385"/>
      <c r="T181" s="386"/>
      <c r="U181" s="387"/>
      <c r="V181" s="388"/>
      <c r="W181" s="389"/>
      <c r="X181" s="448"/>
      <c r="Y181" s="449"/>
      <c r="Z181" s="510"/>
      <c r="AA181" s="390"/>
      <c r="AB181" s="391"/>
      <c r="AC181" s="391"/>
      <c r="AD181" s="391"/>
      <c r="AE181" s="509"/>
      <c r="AF181" s="508"/>
      <c r="AG181" s="394"/>
      <c r="AH181" s="394"/>
      <c r="AI181" s="432" t="str">
        <f t="shared" si="4"/>
        <v/>
      </c>
      <c r="AJ181" s="433"/>
      <c r="AK181" s="433"/>
      <c r="AL181" s="433"/>
      <c r="AM181" s="433"/>
      <c r="AN181" s="434"/>
      <c r="AO181" s="436"/>
      <c r="AP181" s="436"/>
      <c r="AQ181" s="436"/>
      <c r="AR181" s="436"/>
      <c r="AS181" s="436"/>
      <c r="AT181" s="437"/>
    </row>
    <row r="182" spans="2:46" ht="12.95" customHeight="1">
      <c r="AK182" s="468" t="s">
        <v>54</v>
      </c>
      <c r="AL182" s="468"/>
      <c r="AM182" s="468"/>
      <c r="AN182" s="468"/>
      <c r="AO182" s="468"/>
      <c r="AP182" s="468"/>
      <c r="AQ182" s="468" t="str">
        <f>AQ$42</f>
        <v>oois241211</v>
      </c>
      <c r="AR182" s="468"/>
      <c r="AS182" s="468"/>
      <c r="AT182" s="468"/>
    </row>
  </sheetData>
  <sheetProtection algorithmName="SHA-512" hashValue="Qux0jKn+SSruEpzVEKinFAXvZ6/rItxcoGhC0RWFuj/DmRnOFzF4rsP0FGJFodbyryPb1dtgV/mXlQwpNRChFg==" saltValue="UK8rCCwVDel+W4sL//NVcQ==" spinCount="100000" sheet="1" objects="1" scenarios="1"/>
  <mergeCells count="1422">
    <mergeCell ref="AA179:AE179"/>
    <mergeCell ref="AF179:AH179"/>
    <mergeCell ref="AI179:AN179"/>
    <mergeCell ref="AO179:AT179"/>
    <mergeCell ref="D180:L180"/>
    <mergeCell ref="M180:T180"/>
    <mergeCell ref="U180:W180"/>
    <mergeCell ref="X180:Z180"/>
    <mergeCell ref="AA180:AE180"/>
    <mergeCell ref="AF180:AH180"/>
    <mergeCell ref="AI180:AN180"/>
    <mergeCell ref="AO180:AT180"/>
    <mergeCell ref="D181:L181"/>
    <mergeCell ref="M181:T181"/>
    <mergeCell ref="U181:W181"/>
    <mergeCell ref="X181:Z181"/>
    <mergeCell ref="AA181:AE181"/>
    <mergeCell ref="AF181:AH181"/>
    <mergeCell ref="AI181:AN181"/>
    <mergeCell ref="AO181:AT181"/>
    <mergeCell ref="AO176:AT176"/>
    <mergeCell ref="D177:L177"/>
    <mergeCell ref="M177:T177"/>
    <mergeCell ref="U177:W177"/>
    <mergeCell ref="X177:Z177"/>
    <mergeCell ref="AA177:AE177"/>
    <mergeCell ref="AF177:AH177"/>
    <mergeCell ref="AI177:AN177"/>
    <mergeCell ref="AO177:AT177"/>
    <mergeCell ref="D178:L178"/>
    <mergeCell ref="M178:T178"/>
    <mergeCell ref="U178:W178"/>
    <mergeCell ref="X178:Z178"/>
    <mergeCell ref="AA178:AE178"/>
    <mergeCell ref="AF178:AH178"/>
    <mergeCell ref="AI178:AN178"/>
    <mergeCell ref="AO178:AT178"/>
    <mergeCell ref="D176:L176"/>
    <mergeCell ref="M176:T176"/>
    <mergeCell ref="U176:W176"/>
    <mergeCell ref="X176:Z176"/>
    <mergeCell ref="AA176:AE176"/>
    <mergeCell ref="AF176:AH176"/>
    <mergeCell ref="AI176:AN176"/>
    <mergeCell ref="AI173:AN173"/>
    <mergeCell ref="AO173:AT173"/>
    <mergeCell ref="D174:L174"/>
    <mergeCell ref="M174:T174"/>
    <mergeCell ref="U174:W174"/>
    <mergeCell ref="X174:Z174"/>
    <mergeCell ref="AA174:AE174"/>
    <mergeCell ref="AF174:AH174"/>
    <mergeCell ref="AI174:AN174"/>
    <mergeCell ref="AO174:AT174"/>
    <mergeCell ref="D175:L175"/>
    <mergeCell ref="M175:T175"/>
    <mergeCell ref="U175:W175"/>
    <mergeCell ref="X175:Z175"/>
    <mergeCell ref="AA175:AE175"/>
    <mergeCell ref="AF175:AH175"/>
    <mergeCell ref="AI175:AN175"/>
    <mergeCell ref="AO175:AT175"/>
    <mergeCell ref="D173:L173"/>
    <mergeCell ref="M173:T173"/>
    <mergeCell ref="U173:W173"/>
    <mergeCell ref="X173:Z173"/>
    <mergeCell ref="AA173:AE173"/>
    <mergeCell ref="AF173:AH173"/>
    <mergeCell ref="AO170:AT170"/>
    <mergeCell ref="D171:L171"/>
    <mergeCell ref="M171:T171"/>
    <mergeCell ref="U171:W171"/>
    <mergeCell ref="X171:Z171"/>
    <mergeCell ref="AA171:AE171"/>
    <mergeCell ref="AF171:AH171"/>
    <mergeCell ref="AI171:AN171"/>
    <mergeCell ref="AO171:AT171"/>
    <mergeCell ref="D172:L172"/>
    <mergeCell ref="M172:T172"/>
    <mergeCell ref="U172:W172"/>
    <mergeCell ref="X172:Z172"/>
    <mergeCell ref="AA172:AE172"/>
    <mergeCell ref="AF172:AH172"/>
    <mergeCell ref="AI172:AN172"/>
    <mergeCell ref="AO172:AT172"/>
    <mergeCell ref="D170:L170"/>
    <mergeCell ref="M170:T170"/>
    <mergeCell ref="U170:W170"/>
    <mergeCell ref="X170:Z170"/>
    <mergeCell ref="AA170:AE170"/>
    <mergeCell ref="AF170:AH170"/>
    <mergeCell ref="AI170:AN170"/>
    <mergeCell ref="AI167:AN167"/>
    <mergeCell ref="AO167:AT167"/>
    <mergeCell ref="D168:L168"/>
    <mergeCell ref="M168:T168"/>
    <mergeCell ref="U168:W168"/>
    <mergeCell ref="X168:Z168"/>
    <mergeCell ref="AA168:AE168"/>
    <mergeCell ref="AF168:AH168"/>
    <mergeCell ref="AI168:AN168"/>
    <mergeCell ref="AO168:AT168"/>
    <mergeCell ref="D169:L169"/>
    <mergeCell ref="M169:T169"/>
    <mergeCell ref="U169:W169"/>
    <mergeCell ref="X169:Z169"/>
    <mergeCell ref="AA169:AE169"/>
    <mergeCell ref="AF169:AH169"/>
    <mergeCell ref="AI169:AN169"/>
    <mergeCell ref="AO169:AT169"/>
    <mergeCell ref="D167:L167"/>
    <mergeCell ref="M167:T167"/>
    <mergeCell ref="U167:W167"/>
    <mergeCell ref="X167:Z167"/>
    <mergeCell ref="AA167:AE167"/>
    <mergeCell ref="AF167:AH167"/>
    <mergeCell ref="AO164:AT164"/>
    <mergeCell ref="D165:L165"/>
    <mergeCell ref="M165:T165"/>
    <mergeCell ref="U165:W165"/>
    <mergeCell ref="X165:Z165"/>
    <mergeCell ref="AA165:AE165"/>
    <mergeCell ref="AF165:AH165"/>
    <mergeCell ref="AI165:AN165"/>
    <mergeCell ref="AO165:AT165"/>
    <mergeCell ref="D166:L166"/>
    <mergeCell ref="M166:T166"/>
    <mergeCell ref="U166:W166"/>
    <mergeCell ref="X166:Z166"/>
    <mergeCell ref="AA166:AE166"/>
    <mergeCell ref="AF166:AH166"/>
    <mergeCell ref="AI166:AN166"/>
    <mergeCell ref="AO166:AT166"/>
    <mergeCell ref="D164:L164"/>
    <mergeCell ref="M164:T164"/>
    <mergeCell ref="U164:W164"/>
    <mergeCell ref="X164:Z164"/>
    <mergeCell ref="AA164:AE164"/>
    <mergeCell ref="AF164:AH164"/>
    <mergeCell ref="AI164:AN164"/>
    <mergeCell ref="AO161:AT161"/>
    <mergeCell ref="D162:L162"/>
    <mergeCell ref="M162:T162"/>
    <mergeCell ref="U162:W162"/>
    <mergeCell ref="X162:Z162"/>
    <mergeCell ref="AA162:AE162"/>
    <mergeCell ref="AF162:AH162"/>
    <mergeCell ref="AI162:AN162"/>
    <mergeCell ref="AO162:AT162"/>
    <mergeCell ref="D163:L163"/>
    <mergeCell ref="M163:T163"/>
    <mergeCell ref="U163:W163"/>
    <mergeCell ref="X163:Z163"/>
    <mergeCell ref="AA163:AE163"/>
    <mergeCell ref="AF163:AH163"/>
    <mergeCell ref="AI163:AN163"/>
    <mergeCell ref="AO163:AT163"/>
    <mergeCell ref="AI158:AN158"/>
    <mergeCell ref="AO158:AT158"/>
    <mergeCell ref="D159:L159"/>
    <mergeCell ref="M159:T159"/>
    <mergeCell ref="U159:W159"/>
    <mergeCell ref="X159:Z159"/>
    <mergeCell ref="AA159:AE159"/>
    <mergeCell ref="AF159:AH159"/>
    <mergeCell ref="AI159:AN159"/>
    <mergeCell ref="AO159:AT159"/>
    <mergeCell ref="D160:L160"/>
    <mergeCell ref="M160:T160"/>
    <mergeCell ref="U160:W160"/>
    <mergeCell ref="X160:Z160"/>
    <mergeCell ref="AA160:AE160"/>
    <mergeCell ref="AF160:AH160"/>
    <mergeCell ref="AI160:AN160"/>
    <mergeCell ref="AO160:AT160"/>
    <mergeCell ref="D155:L155"/>
    <mergeCell ref="M155:T155"/>
    <mergeCell ref="U155:W155"/>
    <mergeCell ref="X155:Z155"/>
    <mergeCell ref="AA155:AE155"/>
    <mergeCell ref="AF155:AH155"/>
    <mergeCell ref="AI155:AN155"/>
    <mergeCell ref="AO155:AT155"/>
    <mergeCell ref="D156:L156"/>
    <mergeCell ref="M156:T156"/>
    <mergeCell ref="U156:W156"/>
    <mergeCell ref="X156:Z156"/>
    <mergeCell ref="AA156:AE156"/>
    <mergeCell ref="AF156:AH156"/>
    <mergeCell ref="AI156:AN156"/>
    <mergeCell ref="AO156:AT156"/>
    <mergeCell ref="D154:L154"/>
    <mergeCell ref="M154:T154"/>
    <mergeCell ref="U154:W154"/>
    <mergeCell ref="X154:Z154"/>
    <mergeCell ref="AA154:AE154"/>
    <mergeCell ref="AF154:AH154"/>
    <mergeCell ref="AI154:AN154"/>
    <mergeCell ref="D152:L152"/>
    <mergeCell ref="M152:T152"/>
    <mergeCell ref="U152:W152"/>
    <mergeCell ref="X152:Z152"/>
    <mergeCell ref="AA152:AE152"/>
    <mergeCell ref="AF152:AH152"/>
    <mergeCell ref="AI152:AN152"/>
    <mergeCell ref="AO152:AT152"/>
    <mergeCell ref="D153:L153"/>
    <mergeCell ref="M153:T153"/>
    <mergeCell ref="U153:W153"/>
    <mergeCell ref="X153:Z153"/>
    <mergeCell ref="AA153:AE153"/>
    <mergeCell ref="AF153:AH153"/>
    <mergeCell ref="AI153:AN153"/>
    <mergeCell ref="AO153:AT153"/>
    <mergeCell ref="AO154:AT154"/>
    <mergeCell ref="D146:L146"/>
    <mergeCell ref="M146:T146"/>
    <mergeCell ref="U146:W146"/>
    <mergeCell ref="X146:Z146"/>
    <mergeCell ref="AA146:AE146"/>
    <mergeCell ref="AF146:AH146"/>
    <mergeCell ref="AI146:AN146"/>
    <mergeCell ref="AO146:AT146"/>
    <mergeCell ref="AI151:AN151"/>
    <mergeCell ref="AO151:AT151"/>
    <mergeCell ref="AK147:AP147"/>
    <mergeCell ref="AQ147:AT147"/>
    <mergeCell ref="AG148:AI148"/>
    <mergeCell ref="AJ148:AP148"/>
    <mergeCell ref="D149:L149"/>
    <mergeCell ref="M149:T149"/>
    <mergeCell ref="U149:W149"/>
    <mergeCell ref="X149:Z149"/>
    <mergeCell ref="AA149:AE149"/>
    <mergeCell ref="AF149:AH149"/>
    <mergeCell ref="AI149:AN149"/>
    <mergeCell ref="AO149:AT149"/>
    <mergeCell ref="AO150:AT150"/>
    <mergeCell ref="D151:L151"/>
    <mergeCell ref="M151:T151"/>
    <mergeCell ref="U151:W151"/>
    <mergeCell ref="X151:Z151"/>
    <mergeCell ref="AA151:AE151"/>
    <mergeCell ref="AF151:AH151"/>
    <mergeCell ref="D144:L144"/>
    <mergeCell ref="M144:T144"/>
    <mergeCell ref="U144:W144"/>
    <mergeCell ref="X144:Z144"/>
    <mergeCell ref="AA144:AE144"/>
    <mergeCell ref="AF144:AH144"/>
    <mergeCell ref="AI144:AN144"/>
    <mergeCell ref="AO144:AT144"/>
    <mergeCell ref="D145:L145"/>
    <mergeCell ref="M145:T145"/>
    <mergeCell ref="U145:W145"/>
    <mergeCell ref="X145:Z145"/>
    <mergeCell ref="AA145:AE145"/>
    <mergeCell ref="AF145:AH145"/>
    <mergeCell ref="AI145:AN145"/>
    <mergeCell ref="AO145:AT145"/>
    <mergeCell ref="D143:L143"/>
    <mergeCell ref="M143:T143"/>
    <mergeCell ref="U143:W143"/>
    <mergeCell ref="X143:Z143"/>
    <mergeCell ref="AA143:AE143"/>
    <mergeCell ref="AF143:AH143"/>
    <mergeCell ref="AI143:AN143"/>
    <mergeCell ref="AO143:AT143"/>
    <mergeCell ref="AF139:AH139"/>
    <mergeCell ref="AI139:AN139"/>
    <mergeCell ref="AO139:AT139"/>
    <mergeCell ref="AA140:AE140"/>
    <mergeCell ref="AF140:AH140"/>
    <mergeCell ref="AI140:AN140"/>
    <mergeCell ref="AO140:AT140"/>
    <mergeCell ref="D141:L141"/>
    <mergeCell ref="M141:T141"/>
    <mergeCell ref="U141:W141"/>
    <mergeCell ref="X141:Z141"/>
    <mergeCell ref="AA141:AE141"/>
    <mergeCell ref="AF141:AH141"/>
    <mergeCell ref="AI141:AN141"/>
    <mergeCell ref="AO141:AT141"/>
    <mergeCell ref="D142:L142"/>
    <mergeCell ref="M142:T142"/>
    <mergeCell ref="U142:W142"/>
    <mergeCell ref="X142:Z142"/>
    <mergeCell ref="AA142:AE142"/>
    <mergeCell ref="AF142:AH142"/>
    <mergeCell ref="AI142:AN142"/>
    <mergeCell ref="AO142:AT142"/>
    <mergeCell ref="D139:L139"/>
    <mergeCell ref="AF130:AH130"/>
    <mergeCell ref="AI130:AN130"/>
    <mergeCell ref="AO130:AT130"/>
    <mergeCell ref="D131:L131"/>
    <mergeCell ref="M131:T131"/>
    <mergeCell ref="U131:W131"/>
    <mergeCell ref="X131:Z131"/>
    <mergeCell ref="AA131:AE131"/>
    <mergeCell ref="AF131:AH131"/>
    <mergeCell ref="AI131:AN131"/>
    <mergeCell ref="AO131:AT131"/>
    <mergeCell ref="D132:L132"/>
    <mergeCell ref="M132:T132"/>
    <mergeCell ref="U132:W132"/>
    <mergeCell ref="X132:Z132"/>
    <mergeCell ref="AA132:AE132"/>
    <mergeCell ref="AF132:AH132"/>
    <mergeCell ref="AI132:AN132"/>
    <mergeCell ref="AO132:AT132"/>
    <mergeCell ref="AF126:AH126"/>
    <mergeCell ref="AI126:AN126"/>
    <mergeCell ref="AO126:AT126"/>
    <mergeCell ref="AF127:AH127"/>
    <mergeCell ref="AI127:AN127"/>
    <mergeCell ref="AO127:AT127"/>
    <mergeCell ref="D128:L128"/>
    <mergeCell ref="M128:T128"/>
    <mergeCell ref="U128:W128"/>
    <mergeCell ref="X128:Z128"/>
    <mergeCell ref="AA128:AE128"/>
    <mergeCell ref="AF128:AH128"/>
    <mergeCell ref="AI128:AN128"/>
    <mergeCell ref="AO128:AT128"/>
    <mergeCell ref="D129:L129"/>
    <mergeCell ref="M129:T129"/>
    <mergeCell ref="U129:W129"/>
    <mergeCell ref="X129:Z129"/>
    <mergeCell ref="AA129:AE129"/>
    <mergeCell ref="AF129:AH129"/>
    <mergeCell ref="AI129:AN129"/>
    <mergeCell ref="AO129:AT129"/>
    <mergeCell ref="D127:L127"/>
    <mergeCell ref="M127:T127"/>
    <mergeCell ref="U127:W127"/>
    <mergeCell ref="X127:Z127"/>
    <mergeCell ref="AA127:AE127"/>
    <mergeCell ref="D126:L126"/>
    <mergeCell ref="M126:T126"/>
    <mergeCell ref="U126:W126"/>
    <mergeCell ref="X126:Z126"/>
    <mergeCell ref="AA126:AE126"/>
    <mergeCell ref="D122:L122"/>
    <mergeCell ref="M122:T122"/>
    <mergeCell ref="U122:W122"/>
    <mergeCell ref="X122:Z122"/>
    <mergeCell ref="AA122:AE122"/>
    <mergeCell ref="AF122:AH122"/>
    <mergeCell ref="AI122:AN122"/>
    <mergeCell ref="AO122:AT122"/>
    <mergeCell ref="AF123:AH123"/>
    <mergeCell ref="AI123:AN123"/>
    <mergeCell ref="AO123:AT123"/>
    <mergeCell ref="AF124:AH124"/>
    <mergeCell ref="AI124:AN124"/>
    <mergeCell ref="AO124:AT124"/>
    <mergeCell ref="D125:L125"/>
    <mergeCell ref="M125:T125"/>
    <mergeCell ref="U125:W125"/>
    <mergeCell ref="X125:Z125"/>
    <mergeCell ref="AA125:AE125"/>
    <mergeCell ref="AF125:AH125"/>
    <mergeCell ref="AI125:AN125"/>
    <mergeCell ref="AO125:AT125"/>
    <mergeCell ref="D124:L124"/>
    <mergeCell ref="M124:T124"/>
    <mergeCell ref="U124:W124"/>
    <mergeCell ref="X124:Z124"/>
    <mergeCell ref="AA124:AE124"/>
    <mergeCell ref="D123:L123"/>
    <mergeCell ref="M123:T123"/>
    <mergeCell ref="U123:W123"/>
    <mergeCell ref="X123:Z123"/>
    <mergeCell ref="AA123:AE123"/>
    <mergeCell ref="D116:L116"/>
    <mergeCell ref="M116:T116"/>
    <mergeCell ref="U116:W116"/>
    <mergeCell ref="X116:Z116"/>
    <mergeCell ref="AA116:AE116"/>
    <mergeCell ref="AF116:AH116"/>
    <mergeCell ref="AI116:AN116"/>
    <mergeCell ref="AO116:AT116"/>
    <mergeCell ref="D119:L119"/>
    <mergeCell ref="M119:T119"/>
    <mergeCell ref="U119:W119"/>
    <mergeCell ref="X119:Z119"/>
    <mergeCell ref="AA119:AE119"/>
    <mergeCell ref="AF119:AH119"/>
    <mergeCell ref="AI119:AN119"/>
    <mergeCell ref="AO119:AT119"/>
    <mergeCell ref="D117:L117"/>
    <mergeCell ref="M117:T117"/>
    <mergeCell ref="U117:W117"/>
    <mergeCell ref="X117:Z117"/>
    <mergeCell ref="AA117:AE117"/>
    <mergeCell ref="AF117:AH117"/>
    <mergeCell ref="D111:L111"/>
    <mergeCell ref="M111:T111"/>
    <mergeCell ref="U111:W111"/>
    <mergeCell ref="X111:Z111"/>
    <mergeCell ref="AA111:AE111"/>
    <mergeCell ref="AF111:AH111"/>
    <mergeCell ref="AI111:AN111"/>
    <mergeCell ref="AO111:AT111"/>
    <mergeCell ref="D114:L114"/>
    <mergeCell ref="M114:T114"/>
    <mergeCell ref="U114:W114"/>
    <mergeCell ref="X114:Z114"/>
    <mergeCell ref="AA114:AE114"/>
    <mergeCell ref="AF114:AH114"/>
    <mergeCell ref="AI114:AN114"/>
    <mergeCell ref="AO114:AT114"/>
    <mergeCell ref="D115:L115"/>
    <mergeCell ref="M115:T115"/>
    <mergeCell ref="U115:W115"/>
    <mergeCell ref="X115:Z115"/>
    <mergeCell ref="AA115:AE115"/>
    <mergeCell ref="AF115:AH115"/>
    <mergeCell ref="AI115:AN115"/>
    <mergeCell ref="AO115:AT115"/>
    <mergeCell ref="AK112:AP112"/>
    <mergeCell ref="AQ112:AT112"/>
    <mergeCell ref="AG113:AI113"/>
    <mergeCell ref="AJ113:AP113"/>
    <mergeCell ref="D108:L108"/>
    <mergeCell ref="M108:T108"/>
    <mergeCell ref="U108:W108"/>
    <mergeCell ref="X108:Z108"/>
    <mergeCell ref="AA108:AE108"/>
    <mergeCell ref="AF108:AH108"/>
    <mergeCell ref="AI108:AN108"/>
    <mergeCell ref="AO108:AT108"/>
    <mergeCell ref="D109:L109"/>
    <mergeCell ref="M109:T109"/>
    <mergeCell ref="U109:W109"/>
    <mergeCell ref="X109:Z109"/>
    <mergeCell ref="AA109:AE109"/>
    <mergeCell ref="AF109:AH109"/>
    <mergeCell ref="AI109:AN109"/>
    <mergeCell ref="AO109:AT109"/>
    <mergeCell ref="D110:L110"/>
    <mergeCell ref="M110:T110"/>
    <mergeCell ref="U110:W110"/>
    <mergeCell ref="X110:Z110"/>
    <mergeCell ref="AA110:AE110"/>
    <mergeCell ref="AF110:AH110"/>
    <mergeCell ref="AI110:AN110"/>
    <mergeCell ref="AO110:AT110"/>
    <mergeCell ref="D105:L105"/>
    <mergeCell ref="M105:T105"/>
    <mergeCell ref="U105:W105"/>
    <mergeCell ref="X105:Z105"/>
    <mergeCell ref="AA105:AE105"/>
    <mergeCell ref="AF105:AH105"/>
    <mergeCell ref="AI105:AN105"/>
    <mergeCell ref="AO105:AT105"/>
    <mergeCell ref="D106:L106"/>
    <mergeCell ref="M106:T106"/>
    <mergeCell ref="U106:W106"/>
    <mergeCell ref="X106:Z106"/>
    <mergeCell ref="AA106:AE106"/>
    <mergeCell ref="AF106:AH106"/>
    <mergeCell ref="AI106:AN106"/>
    <mergeCell ref="AO106:AT106"/>
    <mergeCell ref="D107:L107"/>
    <mergeCell ref="M107:T107"/>
    <mergeCell ref="U107:W107"/>
    <mergeCell ref="X107:Z107"/>
    <mergeCell ref="AA107:AE107"/>
    <mergeCell ref="AF107:AH107"/>
    <mergeCell ref="AI107:AN107"/>
    <mergeCell ref="AO107:AT107"/>
    <mergeCell ref="X102:Z102"/>
    <mergeCell ref="AA102:AE102"/>
    <mergeCell ref="AF102:AH102"/>
    <mergeCell ref="AI102:AN102"/>
    <mergeCell ref="AO102:AT102"/>
    <mergeCell ref="D103:L103"/>
    <mergeCell ref="M103:T103"/>
    <mergeCell ref="U103:W103"/>
    <mergeCell ref="X103:Z103"/>
    <mergeCell ref="AA103:AE103"/>
    <mergeCell ref="AF103:AH103"/>
    <mergeCell ref="AI103:AN103"/>
    <mergeCell ref="AO103:AT103"/>
    <mergeCell ref="D102:L102"/>
    <mergeCell ref="M102:T102"/>
    <mergeCell ref="U102:W102"/>
    <mergeCell ref="D104:L104"/>
    <mergeCell ref="M104:T104"/>
    <mergeCell ref="U104:W104"/>
    <mergeCell ref="X104:Z104"/>
    <mergeCell ref="AA104:AE104"/>
    <mergeCell ref="AF104:AH104"/>
    <mergeCell ref="AI104:AN104"/>
    <mergeCell ref="AO104:AT104"/>
    <mergeCell ref="AO99:AT99"/>
    <mergeCell ref="D100:L100"/>
    <mergeCell ref="M100:T100"/>
    <mergeCell ref="U100:W100"/>
    <mergeCell ref="X100:Z100"/>
    <mergeCell ref="AA100:AE100"/>
    <mergeCell ref="AF100:AH100"/>
    <mergeCell ref="AI100:AN100"/>
    <mergeCell ref="AO100:AT100"/>
    <mergeCell ref="D101:L101"/>
    <mergeCell ref="M101:T101"/>
    <mergeCell ref="U101:W101"/>
    <mergeCell ref="X101:Z101"/>
    <mergeCell ref="AA101:AE101"/>
    <mergeCell ref="AF101:AH101"/>
    <mergeCell ref="AI101:AN101"/>
    <mergeCell ref="AO101:AT101"/>
    <mergeCell ref="D97:L97"/>
    <mergeCell ref="M97:T97"/>
    <mergeCell ref="U97:W97"/>
    <mergeCell ref="X97:Z97"/>
    <mergeCell ref="AA97:AE97"/>
    <mergeCell ref="AF97:AH97"/>
    <mergeCell ref="AI97:AN97"/>
    <mergeCell ref="AO97:AT97"/>
    <mergeCell ref="D96:L96"/>
    <mergeCell ref="M96:T96"/>
    <mergeCell ref="U96:W96"/>
    <mergeCell ref="D98:L98"/>
    <mergeCell ref="M98:T98"/>
    <mergeCell ref="U98:W98"/>
    <mergeCell ref="X98:Z98"/>
    <mergeCell ref="AA98:AE98"/>
    <mergeCell ref="AF98:AH98"/>
    <mergeCell ref="AI98:AN98"/>
    <mergeCell ref="AO98:AT98"/>
    <mergeCell ref="D93:L93"/>
    <mergeCell ref="M93:T93"/>
    <mergeCell ref="U93:W93"/>
    <mergeCell ref="X93:Z93"/>
    <mergeCell ref="AA93:AE93"/>
    <mergeCell ref="AF93:AH93"/>
    <mergeCell ref="AI93:AN93"/>
    <mergeCell ref="AO93:AT93"/>
    <mergeCell ref="D94:L94"/>
    <mergeCell ref="M94:T94"/>
    <mergeCell ref="U94:W94"/>
    <mergeCell ref="X94:Z94"/>
    <mergeCell ref="AA94:AE94"/>
    <mergeCell ref="AF94:AH94"/>
    <mergeCell ref="AI94:AN94"/>
    <mergeCell ref="AO94:AT94"/>
    <mergeCell ref="X96:Z96"/>
    <mergeCell ref="AA96:AE96"/>
    <mergeCell ref="AF96:AH96"/>
    <mergeCell ref="AI96:AN96"/>
    <mergeCell ref="AO96:AT96"/>
    <mergeCell ref="D95:L95"/>
    <mergeCell ref="M95:T95"/>
    <mergeCell ref="U95:W95"/>
    <mergeCell ref="X95:Z95"/>
    <mergeCell ref="AA95:AE95"/>
    <mergeCell ref="AF95:AH95"/>
    <mergeCell ref="AI95:AN95"/>
    <mergeCell ref="AO95:AT95"/>
    <mergeCell ref="D90:L90"/>
    <mergeCell ref="M90:T90"/>
    <mergeCell ref="U90:W90"/>
    <mergeCell ref="X90:Z90"/>
    <mergeCell ref="AA90:AE90"/>
    <mergeCell ref="AF90:AH90"/>
    <mergeCell ref="AI90:AN90"/>
    <mergeCell ref="AO90:AT90"/>
    <mergeCell ref="D91:L91"/>
    <mergeCell ref="M91:T91"/>
    <mergeCell ref="U91:W91"/>
    <mergeCell ref="X91:Z91"/>
    <mergeCell ref="AA91:AE91"/>
    <mergeCell ref="AF91:AH91"/>
    <mergeCell ref="AI91:AN91"/>
    <mergeCell ref="AO91:AT91"/>
    <mergeCell ref="D92:L92"/>
    <mergeCell ref="M92:T92"/>
    <mergeCell ref="U92:W92"/>
    <mergeCell ref="X92:Z92"/>
    <mergeCell ref="AA92:AE92"/>
    <mergeCell ref="AF92:AH92"/>
    <mergeCell ref="AI92:AN92"/>
    <mergeCell ref="AO92:AT92"/>
    <mergeCell ref="AF88:AH88"/>
    <mergeCell ref="AI88:AN88"/>
    <mergeCell ref="AO88:AT88"/>
    <mergeCell ref="U86:W86"/>
    <mergeCell ref="X86:Z86"/>
    <mergeCell ref="X87:Z87"/>
    <mergeCell ref="AA87:AE87"/>
    <mergeCell ref="AF87:AH87"/>
    <mergeCell ref="AI87:AN87"/>
    <mergeCell ref="AO87:AT87"/>
    <mergeCell ref="D88:L88"/>
    <mergeCell ref="M88:T88"/>
    <mergeCell ref="U88:W88"/>
    <mergeCell ref="X88:Z88"/>
    <mergeCell ref="AA88:AE88"/>
    <mergeCell ref="AA89:AE89"/>
    <mergeCell ref="AF89:AH89"/>
    <mergeCell ref="AI89:AN89"/>
    <mergeCell ref="AO89:AT89"/>
    <mergeCell ref="D87:L87"/>
    <mergeCell ref="M87:T87"/>
    <mergeCell ref="U87:W87"/>
    <mergeCell ref="M84:T84"/>
    <mergeCell ref="U84:W84"/>
    <mergeCell ref="X84:Z84"/>
    <mergeCell ref="AA84:AE84"/>
    <mergeCell ref="AF84:AH84"/>
    <mergeCell ref="AI84:AN84"/>
    <mergeCell ref="AO84:AT84"/>
    <mergeCell ref="AF82:AH82"/>
    <mergeCell ref="AI82:AN82"/>
    <mergeCell ref="AO86:AT86"/>
    <mergeCell ref="D85:L85"/>
    <mergeCell ref="M85:T85"/>
    <mergeCell ref="U85:W85"/>
    <mergeCell ref="X85:Z85"/>
    <mergeCell ref="AA85:AE85"/>
    <mergeCell ref="AF85:AH85"/>
    <mergeCell ref="AI85:AN85"/>
    <mergeCell ref="AO85:AT85"/>
    <mergeCell ref="D86:L86"/>
    <mergeCell ref="M86:T86"/>
    <mergeCell ref="AA86:AE86"/>
    <mergeCell ref="AF86:AH86"/>
    <mergeCell ref="AI86:AN86"/>
    <mergeCell ref="AA82:AE82"/>
    <mergeCell ref="D75:L75"/>
    <mergeCell ref="M75:T75"/>
    <mergeCell ref="U75:W75"/>
    <mergeCell ref="X75:Z75"/>
    <mergeCell ref="AA75:AE75"/>
    <mergeCell ref="AF75:AH75"/>
    <mergeCell ref="AI75:AN75"/>
    <mergeCell ref="AO75:AT75"/>
    <mergeCell ref="D76:L76"/>
    <mergeCell ref="M76:T76"/>
    <mergeCell ref="U76:W76"/>
    <mergeCell ref="X76:Z76"/>
    <mergeCell ref="AA76:AE76"/>
    <mergeCell ref="AF76:AH76"/>
    <mergeCell ref="AI76:AN76"/>
    <mergeCell ref="AO76:AT76"/>
    <mergeCell ref="D79:L79"/>
    <mergeCell ref="M79:T79"/>
    <mergeCell ref="U79:W79"/>
    <mergeCell ref="X79:Z79"/>
    <mergeCell ref="AA79:AE79"/>
    <mergeCell ref="AF79:AH79"/>
    <mergeCell ref="AI79:AN79"/>
    <mergeCell ref="AO79:AT79"/>
    <mergeCell ref="AK77:AP77"/>
    <mergeCell ref="AQ77:AT77"/>
    <mergeCell ref="U72:W72"/>
    <mergeCell ref="X72:Z72"/>
    <mergeCell ref="AA72:AE72"/>
    <mergeCell ref="AF72:AH72"/>
    <mergeCell ref="AI72:AN72"/>
    <mergeCell ref="AO72:AT72"/>
    <mergeCell ref="D73:L73"/>
    <mergeCell ref="M73:T73"/>
    <mergeCell ref="U73:W73"/>
    <mergeCell ref="X73:Z73"/>
    <mergeCell ref="AA73:AE73"/>
    <mergeCell ref="AF73:AH73"/>
    <mergeCell ref="AI73:AN73"/>
    <mergeCell ref="AO73:AT73"/>
    <mergeCell ref="D74:L74"/>
    <mergeCell ref="M74:T74"/>
    <mergeCell ref="U74:W74"/>
    <mergeCell ref="X74:Z74"/>
    <mergeCell ref="AA74:AE74"/>
    <mergeCell ref="AF74:AH74"/>
    <mergeCell ref="AI74:AN74"/>
    <mergeCell ref="AO74:AT74"/>
    <mergeCell ref="D68:L68"/>
    <mergeCell ref="M68:T68"/>
    <mergeCell ref="U68:W68"/>
    <mergeCell ref="X68:Z68"/>
    <mergeCell ref="AA68:AE68"/>
    <mergeCell ref="AF68:AH68"/>
    <mergeCell ref="AI68:AN68"/>
    <mergeCell ref="AO68:AT68"/>
    <mergeCell ref="D69:L69"/>
    <mergeCell ref="M69:T69"/>
    <mergeCell ref="U69:W69"/>
    <mergeCell ref="X69:Z69"/>
    <mergeCell ref="AA69:AE69"/>
    <mergeCell ref="AF69:AH69"/>
    <mergeCell ref="AI69:AN69"/>
    <mergeCell ref="AO69:AT69"/>
    <mergeCell ref="D70:L70"/>
    <mergeCell ref="M70:T70"/>
    <mergeCell ref="U70:W70"/>
    <mergeCell ref="X70:Z70"/>
    <mergeCell ref="AA70:AE70"/>
    <mergeCell ref="AF70:AH70"/>
    <mergeCell ref="AI70:AN70"/>
    <mergeCell ref="AO70:AT70"/>
    <mergeCell ref="U65:W65"/>
    <mergeCell ref="X65:Z65"/>
    <mergeCell ref="AA65:AE65"/>
    <mergeCell ref="AF65:AH65"/>
    <mergeCell ref="AI65:AN65"/>
    <mergeCell ref="AO65:AT65"/>
    <mergeCell ref="D66:L66"/>
    <mergeCell ref="M66:T66"/>
    <mergeCell ref="U66:W66"/>
    <mergeCell ref="X66:Z66"/>
    <mergeCell ref="AA66:AE66"/>
    <mergeCell ref="AF66:AH66"/>
    <mergeCell ref="AI66:AN66"/>
    <mergeCell ref="AO66:AT66"/>
    <mergeCell ref="D67:L67"/>
    <mergeCell ref="M67:T67"/>
    <mergeCell ref="U67:W67"/>
    <mergeCell ref="X67:Z67"/>
    <mergeCell ref="AA67:AE67"/>
    <mergeCell ref="AF67:AH67"/>
    <mergeCell ref="AI67:AN67"/>
    <mergeCell ref="AO67:AT67"/>
    <mergeCell ref="AI62:AN62"/>
    <mergeCell ref="AO62:AT62"/>
    <mergeCell ref="D63:L63"/>
    <mergeCell ref="M63:T63"/>
    <mergeCell ref="U63:W63"/>
    <mergeCell ref="X63:Z63"/>
    <mergeCell ref="AA63:AE63"/>
    <mergeCell ref="AF63:AH63"/>
    <mergeCell ref="AI63:AN63"/>
    <mergeCell ref="AO63:AT63"/>
    <mergeCell ref="D64:L64"/>
    <mergeCell ref="M64:T64"/>
    <mergeCell ref="U64:W64"/>
    <mergeCell ref="X64:Z64"/>
    <mergeCell ref="AA64:AE64"/>
    <mergeCell ref="AF64:AH64"/>
    <mergeCell ref="AI64:AN64"/>
    <mergeCell ref="AO64:AT64"/>
    <mergeCell ref="D62:L62"/>
    <mergeCell ref="M62:T62"/>
    <mergeCell ref="U62:W62"/>
    <mergeCell ref="X62:Z62"/>
    <mergeCell ref="AA62:AE62"/>
    <mergeCell ref="AF62:AH62"/>
    <mergeCell ref="AA59:AE59"/>
    <mergeCell ref="AF59:AH59"/>
    <mergeCell ref="AI59:AN59"/>
    <mergeCell ref="AO59:AT59"/>
    <mergeCell ref="D60:L60"/>
    <mergeCell ref="M60:T60"/>
    <mergeCell ref="U60:W60"/>
    <mergeCell ref="X60:Z60"/>
    <mergeCell ref="AA60:AE60"/>
    <mergeCell ref="AF60:AH60"/>
    <mergeCell ref="AI60:AN60"/>
    <mergeCell ref="AO60:AT60"/>
    <mergeCell ref="D61:L61"/>
    <mergeCell ref="M61:T61"/>
    <mergeCell ref="U61:W61"/>
    <mergeCell ref="X61:Z61"/>
    <mergeCell ref="AA61:AE61"/>
    <mergeCell ref="AF61:AH61"/>
    <mergeCell ref="AI61:AN61"/>
    <mergeCell ref="AO61:AT61"/>
    <mergeCell ref="AA56:AE56"/>
    <mergeCell ref="AF56:AH56"/>
    <mergeCell ref="AI56:AN56"/>
    <mergeCell ref="AO56:AT56"/>
    <mergeCell ref="D57:L57"/>
    <mergeCell ref="M57:T57"/>
    <mergeCell ref="U57:W57"/>
    <mergeCell ref="X57:Z57"/>
    <mergeCell ref="AA57:AE57"/>
    <mergeCell ref="AF57:AH57"/>
    <mergeCell ref="AI57:AN57"/>
    <mergeCell ref="AO57:AT57"/>
    <mergeCell ref="D58:L58"/>
    <mergeCell ref="M58:T58"/>
    <mergeCell ref="U58:W58"/>
    <mergeCell ref="X58:Z58"/>
    <mergeCell ref="AA58:AE58"/>
    <mergeCell ref="AF58:AH58"/>
    <mergeCell ref="AI58:AN58"/>
    <mergeCell ref="AO58:AT58"/>
    <mergeCell ref="AA53:AE53"/>
    <mergeCell ref="AF53:AH53"/>
    <mergeCell ref="AI53:AN53"/>
    <mergeCell ref="AO53:AT53"/>
    <mergeCell ref="D54:L54"/>
    <mergeCell ref="M54:T54"/>
    <mergeCell ref="U54:W54"/>
    <mergeCell ref="X54:Z54"/>
    <mergeCell ref="AA54:AE54"/>
    <mergeCell ref="AF54:AH54"/>
    <mergeCell ref="AI54:AN54"/>
    <mergeCell ref="AO54:AT54"/>
    <mergeCell ref="D55:L55"/>
    <mergeCell ref="M55:T55"/>
    <mergeCell ref="U55:W55"/>
    <mergeCell ref="X55:Z55"/>
    <mergeCell ref="AA55:AE55"/>
    <mergeCell ref="AF55:AH55"/>
    <mergeCell ref="AI55:AN55"/>
    <mergeCell ref="AO55:AT55"/>
    <mergeCell ref="AA50:AE50"/>
    <mergeCell ref="AF50:AH50"/>
    <mergeCell ref="AI50:AN50"/>
    <mergeCell ref="AO50:AT50"/>
    <mergeCell ref="D51:L51"/>
    <mergeCell ref="M51:T51"/>
    <mergeCell ref="U51:W51"/>
    <mergeCell ref="X51:Z51"/>
    <mergeCell ref="AA51:AE51"/>
    <mergeCell ref="AF51:AH51"/>
    <mergeCell ref="AI51:AN51"/>
    <mergeCell ref="AO51:AT51"/>
    <mergeCell ref="D52:L52"/>
    <mergeCell ref="M52:T52"/>
    <mergeCell ref="U52:W52"/>
    <mergeCell ref="X52:Z52"/>
    <mergeCell ref="AA52:AE52"/>
    <mergeCell ref="AF52:AH52"/>
    <mergeCell ref="AI52:AN52"/>
    <mergeCell ref="AO52:AT52"/>
    <mergeCell ref="M47:T47"/>
    <mergeCell ref="U47:W47"/>
    <mergeCell ref="X47:Z47"/>
    <mergeCell ref="AA47:AE47"/>
    <mergeCell ref="AF47:AH47"/>
    <mergeCell ref="AI47:AN47"/>
    <mergeCell ref="AO47:AT47"/>
    <mergeCell ref="D48:L48"/>
    <mergeCell ref="M48:T48"/>
    <mergeCell ref="U48:W48"/>
    <mergeCell ref="X48:Z48"/>
    <mergeCell ref="AA48:AE48"/>
    <mergeCell ref="AF48:AH48"/>
    <mergeCell ref="AI48:AN48"/>
    <mergeCell ref="AO48:AT48"/>
    <mergeCell ref="D49:L49"/>
    <mergeCell ref="M49:T49"/>
    <mergeCell ref="U49:W49"/>
    <mergeCell ref="X49:Z49"/>
    <mergeCell ref="AA49:AE49"/>
    <mergeCell ref="AF49:AH49"/>
    <mergeCell ref="AI49:AN49"/>
    <mergeCell ref="AO49:AT49"/>
    <mergeCell ref="AO44:AT44"/>
    <mergeCell ref="D45:L45"/>
    <mergeCell ref="M45:T45"/>
    <mergeCell ref="U45:W45"/>
    <mergeCell ref="X45:Z45"/>
    <mergeCell ref="AA45:AE45"/>
    <mergeCell ref="AF45:AH45"/>
    <mergeCell ref="AI45:AN45"/>
    <mergeCell ref="AO45:AT45"/>
    <mergeCell ref="D46:L46"/>
    <mergeCell ref="M46:T46"/>
    <mergeCell ref="U46:W46"/>
    <mergeCell ref="X46:Z46"/>
    <mergeCell ref="AA46:AE46"/>
    <mergeCell ref="AF46:AH46"/>
    <mergeCell ref="AI46:AN46"/>
    <mergeCell ref="AO46:AT46"/>
    <mergeCell ref="AA1:AF2"/>
    <mergeCell ref="D37:L37"/>
    <mergeCell ref="D36:L36"/>
    <mergeCell ref="D35:L35"/>
    <mergeCell ref="D34:L34"/>
    <mergeCell ref="D33:L33"/>
    <mergeCell ref="D32:L32"/>
    <mergeCell ref="D31:L31"/>
    <mergeCell ref="D30:L30"/>
    <mergeCell ref="D29:L29"/>
    <mergeCell ref="M37:T37"/>
    <mergeCell ref="M36:T36"/>
    <mergeCell ref="M35:T35"/>
    <mergeCell ref="M34:T34"/>
    <mergeCell ref="M33:T33"/>
    <mergeCell ref="M32:T32"/>
    <mergeCell ref="M31:T31"/>
    <mergeCell ref="M30:T30"/>
    <mergeCell ref="M29:T29"/>
    <mergeCell ref="AA33:AE33"/>
    <mergeCell ref="AA34:AE34"/>
    <mergeCell ref="AA35:AE35"/>
    <mergeCell ref="T25:Y25"/>
    <mergeCell ref="Z26:AB27"/>
    <mergeCell ref="Z25:AB25"/>
    <mergeCell ref="AF30:AH30"/>
    <mergeCell ref="AF29:AH29"/>
    <mergeCell ref="AA31:AE31"/>
    <mergeCell ref="AA30:AE30"/>
    <mergeCell ref="AA29:AE29"/>
    <mergeCell ref="U30:W30"/>
    <mergeCell ref="U29:W29"/>
    <mergeCell ref="B165:C165"/>
    <mergeCell ref="B169:C169"/>
    <mergeCell ref="B170:C170"/>
    <mergeCell ref="B171:C171"/>
    <mergeCell ref="B175:C175"/>
    <mergeCell ref="B176:C176"/>
    <mergeCell ref="B177:C177"/>
    <mergeCell ref="B179:C179"/>
    <mergeCell ref="B152:C152"/>
    <mergeCell ref="B156:C156"/>
    <mergeCell ref="B158:C158"/>
    <mergeCell ref="B157:C157"/>
    <mergeCell ref="B162:C162"/>
    <mergeCell ref="B167:C167"/>
    <mergeCell ref="B166:C166"/>
    <mergeCell ref="B168:C168"/>
    <mergeCell ref="B173:C173"/>
    <mergeCell ref="B172:C172"/>
    <mergeCell ref="B174:C174"/>
    <mergeCell ref="B178:C178"/>
    <mergeCell ref="B109:C109"/>
    <mergeCell ref="B110:C110"/>
    <mergeCell ref="B118:C118"/>
    <mergeCell ref="B114:C114"/>
    <mergeCell ref="B116:C116"/>
    <mergeCell ref="B115:C115"/>
    <mergeCell ref="B111:C111"/>
    <mergeCell ref="B117:C117"/>
    <mergeCell ref="B144:C144"/>
    <mergeCell ref="B145:C145"/>
    <mergeCell ref="B153:C153"/>
    <mergeCell ref="B154:C154"/>
    <mergeCell ref="B155:C155"/>
    <mergeCell ref="B159:C159"/>
    <mergeCell ref="B160:C160"/>
    <mergeCell ref="B163:C163"/>
    <mergeCell ref="B164:C164"/>
    <mergeCell ref="B149:C149"/>
    <mergeCell ref="B146:C146"/>
    <mergeCell ref="B151:C151"/>
    <mergeCell ref="B119:C119"/>
    <mergeCell ref="B121:C121"/>
    <mergeCell ref="B120:C120"/>
    <mergeCell ref="B123:C123"/>
    <mergeCell ref="B122:C122"/>
    <mergeCell ref="B126:C126"/>
    <mergeCell ref="B124:C124"/>
    <mergeCell ref="B125:C125"/>
    <mergeCell ref="B127:C127"/>
    <mergeCell ref="B128:C128"/>
    <mergeCell ref="B129:C129"/>
    <mergeCell ref="B137:C137"/>
    <mergeCell ref="AQ39:AT39"/>
    <mergeCell ref="H42:I42"/>
    <mergeCell ref="C42:G42"/>
    <mergeCell ref="V40:Z41"/>
    <mergeCell ref="O39:P39"/>
    <mergeCell ref="V39:Z39"/>
    <mergeCell ref="AB39:AE39"/>
    <mergeCell ref="AF39:AK39"/>
    <mergeCell ref="AD40:AE41"/>
    <mergeCell ref="B76:C76"/>
    <mergeCell ref="AG78:AI78"/>
    <mergeCell ref="B73:C73"/>
    <mergeCell ref="B69:C69"/>
    <mergeCell ref="B70:C70"/>
    <mergeCell ref="B71:C71"/>
    <mergeCell ref="B72:C72"/>
    <mergeCell ref="B68:C68"/>
    <mergeCell ref="B67:C67"/>
    <mergeCell ref="B63:C63"/>
    <mergeCell ref="B62:C62"/>
    <mergeCell ref="B61:C61"/>
    <mergeCell ref="B57:C57"/>
    <mergeCell ref="B56:C56"/>
    <mergeCell ref="B53:C53"/>
    <mergeCell ref="B52:C52"/>
    <mergeCell ref="B51:C51"/>
    <mergeCell ref="B47:C47"/>
    <mergeCell ref="B39:B42"/>
    <mergeCell ref="B74:C74"/>
    <mergeCell ref="B75:C75"/>
    <mergeCell ref="D44:L44"/>
    <mergeCell ref="AF44:AH44"/>
    <mergeCell ref="B83:C83"/>
    <mergeCell ref="B84:C84"/>
    <mergeCell ref="B85:C85"/>
    <mergeCell ref="D80:L80"/>
    <mergeCell ref="M80:T80"/>
    <mergeCell ref="U80:W80"/>
    <mergeCell ref="X80:Z80"/>
    <mergeCell ref="AA80:AE80"/>
    <mergeCell ref="AF80:AH80"/>
    <mergeCell ref="AI80:AN80"/>
    <mergeCell ref="AO80:AT80"/>
    <mergeCell ref="D81:L81"/>
    <mergeCell ref="M81:T81"/>
    <mergeCell ref="U81:W81"/>
    <mergeCell ref="B87:C87"/>
    <mergeCell ref="B86:C86"/>
    <mergeCell ref="X81:Z81"/>
    <mergeCell ref="AA81:AE81"/>
    <mergeCell ref="AF81:AH81"/>
    <mergeCell ref="AI81:AN81"/>
    <mergeCell ref="AO81:AT81"/>
    <mergeCell ref="AO82:AT82"/>
    <mergeCell ref="B80:C80"/>
    <mergeCell ref="D83:L83"/>
    <mergeCell ref="M83:T83"/>
    <mergeCell ref="U83:W83"/>
    <mergeCell ref="X83:Z83"/>
    <mergeCell ref="AA83:AE83"/>
    <mergeCell ref="AF83:AH83"/>
    <mergeCell ref="AI83:AN83"/>
    <mergeCell ref="AO83:AT83"/>
    <mergeCell ref="D84:L84"/>
    <mergeCell ref="B48:C48"/>
    <mergeCell ref="B49:C49"/>
    <mergeCell ref="B50:C50"/>
    <mergeCell ref="B54:C54"/>
    <mergeCell ref="B55:C55"/>
    <mergeCell ref="B58:C58"/>
    <mergeCell ref="B59:C59"/>
    <mergeCell ref="B60:C60"/>
    <mergeCell ref="B64:C64"/>
    <mergeCell ref="B65:C65"/>
    <mergeCell ref="B66:C66"/>
    <mergeCell ref="B82:C82"/>
    <mergeCell ref="B81:C81"/>
    <mergeCell ref="D82:L82"/>
    <mergeCell ref="M82:T82"/>
    <mergeCell ref="U82:W82"/>
    <mergeCell ref="X82:Z82"/>
    <mergeCell ref="B79:C79"/>
    <mergeCell ref="D50:L50"/>
    <mergeCell ref="M50:T50"/>
    <mergeCell ref="U50:W50"/>
    <mergeCell ref="X50:Z50"/>
    <mergeCell ref="D56:L56"/>
    <mergeCell ref="M56:T56"/>
    <mergeCell ref="U56:W56"/>
    <mergeCell ref="X56:Z56"/>
    <mergeCell ref="D59:L59"/>
    <mergeCell ref="M59:T59"/>
    <mergeCell ref="U59:W59"/>
    <mergeCell ref="X59:Z59"/>
    <mergeCell ref="D65:L65"/>
    <mergeCell ref="M65:T65"/>
    <mergeCell ref="X33:Z33"/>
    <mergeCell ref="X34:Z34"/>
    <mergeCell ref="X35:Z35"/>
    <mergeCell ref="AC25:AH25"/>
    <mergeCell ref="AC26:AH27"/>
    <mergeCell ref="X31:Z31"/>
    <mergeCell ref="U37:W37"/>
    <mergeCell ref="U36:W36"/>
    <mergeCell ref="U32:W32"/>
    <mergeCell ref="U33:W33"/>
    <mergeCell ref="U34:W34"/>
    <mergeCell ref="U35:W35"/>
    <mergeCell ref="AJ78:AP78"/>
    <mergeCell ref="D53:L53"/>
    <mergeCell ref="M53:T53"/>
    <mergeCell ref="U53:W53"/>
    <mergeCell ref="X53:Z53"/>
    <mergeCell ref="D47:L47"/>
    <mergeCell ref="AO37:AT37"/>
    <mergeCell ref="AI33:AN33"/>
    <mergeCell ref="AI34:AN34"/>
    <mergeCell ref="AI35:AN35"/>
    <mergeCell ref="C40:G41"/>
    <mergeCell ref="D71:L71"/>
    <mergeCell ref="M71:T71"/>
    <mergeCell ref="U71:W71"/>
    <mergeCell ref="X71:Z71"/>
    <mergeCell ref="J39:N39"/>
    <mergeCell ref="Q40:U41"/>
    <mergeCell ref="Q39:U39"/>
    <mergeCell ref="AA71:AE71"/>
    <mergeCell ref="AL39:AO39"/>
    <mergeCell ref="B108:C108"/>
    <mergeCell ref="B102:C102"/>
    <mergeCell ref="B104:C104"/>
    <mergeCell ref="B103:C103"/>
    <mergeCell ref="B98:C98"/>
    <mergeCell ref="B97:C97"/>
    <mergeCell ref="D99:L99"/>
    <mergeCell ref="M99:T99"/>
    <mergeCell ref="U99:W99"/>
    <mergeCell ref="X99:Z99"/>
    <mergeCell ref="AA99:AE99"/>
    <mergeCell ref="AF99:AH99"/>
    <mergeCell ref="AI99:AN99"/>
    <mergeCell ref="B92:C92"/>
    <mergeCell ref="B96:C96"/>
    <mergeCell ref="B91:C91"/>
    <mergeCell ref="B88:C88"/>
    <mergeCell ref="B89:C89"/>
    <mergeCell ref="B90:C90"/>
    <mergeCell ref="B93:C93"/>
    <mergeCell ref="B94:C94"/>
    <mergeCell ref="B95:C95"/>
    <mergeCell ref="B99:C99"/>
    <mergeCell ref="B100:C100"/>
    <mergeCell ref="B101:C101"/>
    <mergeCell ref="B105:C105"/>
    <mergeCell ref="B106:C106"/>
    <mergeCell ref="B107:C107"/>
    <mergeCell ref="D89:L89"/>
    <mergeCell ref="M89:T89"/>
    <mergeCell ref="U89:W89"/>
    <mergeCell ref="X89:Z89"/>
    <mergeCell ref="AF71:AH71"/>
    <mergeCell ref="AI71:AN71"/>
    <mergeCell ref="AO71:AT71"/>
    <mergeCell ref="D72:L72"/>
    <mergeCell ref="M72:T72"/>
    <mergeCell ref="V42:Z42"/>
    <mergeCell ref="Q42:U42"/>
    <mergeCell ref="O42:P42"/>
    <mergeCell ref="J42:N42"/>
    <mergeCell ref="AF40:AG41"/>
    <mergeCell ref="B46:C46"/>
    <mergeCell ref="B45:C45"/>
    <mergeCell ref="AK42:AP42"/>
    <mergeCell ref="AQ42:AT42"/>
    <mergeCell ref="AG43:AI43"/>
    <mergeCell ref="AJ43:AP43"/>
    <mergeCell ref="B44:C44"/>
    <mergeCell ref="AH40:AI41"/>
    <mergeCell ref="AJ40:AK41"/>
    <mergeCell ref="AB40:AC41"/>
    <mergeCell ref="H40:I41"/>
    <mergeCell ref="O40:P41"/>
    <mergeCell ref="J40:N41"/>
    <mergeCell ref="AN40:AO41"/>
    <mergeCell ref="AQ40:AR41"/>
    <mergeCell ref="M44:T44"/>
    <mergeCell ref="U44:W44"/>
    <mergeCell ref="AS40:AT41"/>
    <mergeCell ref="AL40:AM41"/>
    <mergeCell ref="X44:Z44"/>
    <mergeCell ref="AA44:AE44"/>
    <mergeCell ref="AI44:AN44"/>
    <mergeCell ref="B23:C23"/>
    <mergeCell ref="D23:I23"/>
    <mergeCell ref="J23:O23"/>
    <mergeCell ref="P23:W23"/>
    <mergeCell ref="B29:C29"/>
    <mergeCell ref="AO35:AT35"/>
    <mergeCell ref="AO36:AT36"/>
    <mergeCell ref="AO29:AT29"/>
    <mergeCell ref="AO30:AT30"/>
    <mergeCell ref="AO31:AT31"/>
    <mergeCell ref="AO32:AT32"/>
    <mergeCell ref="AO33:AT33"/>
    <mergeCell ref="B25:C25"/>
    <mergeCell ref="K26:S27"/>
    <mergeCell ref="AI37:AN37"/>
    <mergeCell ref="AI36:AN36"/>
    <mergeCell ref="AI32:AN32"/>
    <mergeCell ref="AO26:AT27"/>
    <mergeCell ref="AO25:AT25"/>
    <mergeCell ref="AI26:AN27"/>
    <mergeCell ref="AI25:AN25"/>
    <mergeCell ref="D25:J25"/>
    <mergeCell ref="D26:J27"/>
    <mergeCell ref="T26:Y27"/>
    <mergeCell ref="B33:C33"/>
    <mergeCell ref="B34:C34"/>
    <mergeCell ref="B35:C35"/>
    <mergeCell ref="AI31:AN31"/>
    <mergeCell ref="AI30:AN30"/>
    <mergeCell ref="AI29:AN29"/>
    <mergeCell ref="AO34:AT34"/>
    <mergeCell ref="X32:Z32"/>
    <mergeCell ref="B21:C21"/>
    <mergeCell ref="D21:I21"/>
    <mergeCell ref="J21:O21"/>
    <mergeCell ref="P21:W21"/>
    <mergeCell ref="B22:C22"/>
    <mergeCell ref="D22:I22"/>
    <mergeCell ref="J22:O22"/>
    <mergeCell ref="P22:W22"/>
    <mergeCell ref="B26:C27"/>
    <mergeCell ref="K25:S25"/>
    <mergeCell ref="X29:Z29"/>
    <mergeCell ref="C39:G39"/>
    <mergeCell ref="H39:I39"/>
    <mergeCell ref="AF37:AH37"/>
    <mergeCell ref="AF36:AH36"/>
    <mergeCell ref="B37:C37"/>
    <mergeCell ref="AF32:AH32"/>
    <mergeCell ref="AF31:AH31"/>
    <mergeCell ref="B36:C36"/>
    <mergeCell ref="U31:W31"/>
    <mergeCell ref="AF33:AH33"/>
    <mergeCell ref="B32:C32"/>
    <mergeCell ref="X30:Z30"/>
    <mergeCell ref="AF34:AH34"/>
    <mergeCell ref="AF35:AH35"/>
    <mergeCell ref="B31:C31"/>
    <mergeCell ref="B30:C30"/>
    <mergeCell ref="AA37:AE37"/>
    <mergeCell ref="AA36:AE36"/>
    <mergeCell ref="AA32:AE32"/>
    <mergeCell ref="X37:Z37"/>
    <mergeCell ref="X36:Z36"/>
    <mergeCell ref="B17:I17"/>
    <mergeCell ref="J17:O17"/>
    <mergeCell ref="P17:W17"/>
    <mergeCell ref="Y17:AE17"/>
    <mergeCell ref="AF17:AJ17"/>
    <mergeCell ref="AK17:AN17"/>
    <mergeCell ref="AO17:AT17"/>
    <mergeCell ref="AO18:AT18"/>
    <mergeCell ref="Y19:AB19"/>
    <mergeCell ref="AC19:AT19"/>
    <mergeCell ref="B20:C20"/>
    <mergeCell ref="D20:I20"/>
    <mergeCell ref="J20:O20"/>
    <mergeCell ref="P20:W20"/>
    <mergeCell ref="Y20:AB20"/>
    <mergeCell ref="AC20:AT20"/>
    <mergeCell ref="B18:I19"/>
    <mergeCell ref="J18:O19"/>
    <mergeCell ref="P18:W19"/>
    <mergeCell ref="Y18:AE18"/>
    <mergeCell ref="AF18:AJ18"/>
    <mergeCell ref="AK18:AN18"/>
    <mergeCell ref="AE12:AF12"/>
    <mergeCell ref="AH12:AJ12"/>
    <mergeCell ref="Y13:AA14"/>
    <mergeCell ref="AB13:AM14"/>
    <mergeCell ref="B14:D15"/>
    <mergeCell ref="E14:V15"/>
    <mergeCell ref="Y15:AA16"/>
    <mergeCell ref="AB15:AB16"/>
    <mergeCell ref="AC15:AD16"/>
    <mergeCell ref="AE15:AE16"/>
    <mergeCell ref="AF15:AF16"/>
    <mergeCell ref="AG15:AH16"/>
    <mergeCell ref="AI15:AK16"/>
    <mergeCell ref="AL15:AT16"/>
    <mergeCell ref="O12:V13"/>
    <mergeCell ref="I12:I13"/>
    <mergeCell ref="J12:L13"/>
    <mergeCell ref="E12:H13"/>
    <mergeCell ref="U1:Z2"/>
    <mergeCell ref="AG1:AI1"/>
    <mergeCell ref="AJ1:AP1"/>
    <mergeCell ref="E3:F3"/>
    <mergeCell ref="H3:I3"/>
    <mergeCell ref="AL3:AM3"/>
    <mergeCell ref="AN3:AO3"/>
    <mergeCell ref="D4:Q4"/>
    <mergeCell ref="Y4:AB4"/>
    <mergeCell ref="D5:Q5"/>
    <mergeCell ref="Y5:AA6"/>
    <mergeCell ref="AB5:AF6"/>
    <mergeCell ref="AO5:AT6"/>
    <mergeCell ref="D6:M7"/>
    <mergeCell ref="N6:O7"/>
    <mergeCell ref="Y7:AA9"/>
    <mergeCell ref="AC7:AD7"/>
    <mergeCell ref="AF7:AG7"/>
    <mergeCell ref="AO7:AT13"/>
    <mergeCell ref="AB8:AM8"/>
    <mergeCell ref="D9:E9"/>
    <mergeCell ref="F9:Q9"/>
    <mergeCell ref="AB9:AM9"/>
    <mergeCell ref="D10:E10"/>
    <mergeCell ref="F10:J10"/>
    <mergeCell ref="K10:L10"/>
    <mergeCell ref="M10:P10"/>
    <mergeCell ref="Y10:AA11"/>
    <mergeCell ref="AB10:AM11"/>
    <mergeCell ref="B12:D13"/>
    <mergeCell ref="Y12:AA12"/>
    <mergeCell ref="AB12:AC12"/>
    <mergeCell ref="D120:L120"/>
    <mergeCell ref="M120:T120"/>
    <mergeCell ref="U120:W120"/>
    <mergeCell ref="X120:Z120"/>
    <mergeCell ref="AA120:AE120"/>
    <mergeCell ref="AF120:AH120"/>
    <mergeCell ref="AI120:AN120"/>
    <mergeCell ref="AO120:AT120"/>
    <mergeCell ref="D121:L121"/>
    <mergeCell ref="M121:T121"/>
    <mergeCell ref="U121:W121"/>
    <mergeCell ref="X121:Z121"/>
    <mergeCell ref="AA121:AE121"/>
    <mergeCell ref="AF121:AH121"/>
    <mergeCell ref="AI117:AN117"/>
    <mergeCell ref="AO117:AT117"/>
    <mergeCell ref="D118:L118"/>
    <mergeCell ref="M118:T118"/>
    <mergeCell ref="U118:W118"/>
    <mergeCell ref="X118:Z118"/>
    <mergeCell ref="AA118:AE118"/>
    <mergeCell ref="AF118:AH118"/>
    <mergeCell ref="AI118:AN118"/>
    <mergeCell ref="AO118:AT118"/>
    <mergeCell ref="AI121:AN121"/>
    <mergeCell ref="AO121:AT121"/>
    <mergeCell ref="B130:C130"/>
    <mergeCell ref="D130:L130"/>
    <mergeCell ref="M130:T130"/>
    <mergeCell ref="U130:W130"/>
    <mergeCell ref="X130:Z130"/>
    <mergeCell ref="AA130:AE130"/>
    <mergeCell ref="B133:C133"/>
    <mergeCell ref="B134:C134"/>
    <mergeCell ref="B135:C135"/>
    <mergeCell ref="D133:L133"/>
    <mergeCell ref="M133:T133"/>
    <mergeCell ref="U133:W133"/>
    <mergeCell ref="X133:Z133"/>
    <mergeCell ref="AA133:AE133"/>
    <mergeCell ref="M139:T139"/>
    <mergeCell ref="U139:W139"/>
    <mergeCell ref="X139:Z139"/>
    <mergeCell ref="AA139:AE139"/>
    <mergeCell ref="B132:C132"/>
    <mergeCell ref="B131:C131"/>
    <mergeCell ref="AF133:AH133"/>
    <mergeCell ref="AI133:AN133"/>
    <mergeCell ref="AO133:AT133"/>
    <mergeCell ref="AF134:AH134"/>
    <mergeCell ref="AI134:AN134"/>
    <mergeCell ref="AO134:AT134"/>
    <mergeCell ref="AF135:AH135"/>
    <mergeCell ref="AI135:AN135"/>
    <mergeCell ref="AO135:AT135"/>
    <mergeCell ref="X138:Z138"/>
    <mergeCell ref="AA138:AE138"/>
    <mergeCell ref="AF138:AH138"/>
    <mergeCell ref="AI138:AN138"/>
    <mergeCell ref="AO138:AT138"/>
    <mergeCell ref="B136:C136"/>
    <mergeCell ref="D136:L136"/>
    <mergeCell ref="M136:T136"/>
    <mergeCell ref="U136:W136"/>
    <mergeCell ref="X136:Z136"/>
    <mergeCell ref="AA136:AE136"/>
    <mergeCell ref="D134:L134"/>
    <mergeCell ref="M134:T134"/>
    <mergeCell ref="U134:W134"/>
    <mergeCell ref="X134:Z134"/>
    <mergeCell ref="AA134:AE134"/>
    <mergeCell ref="D135:L135"/>
    <mergeCell ref="M135:T135"/>
    <mergeCell ref="U135:W135"/>
    <mergeCell ref="X135:Z135"/>
    <mergeCell ref="AA135:AE135"/>
    <mergeCell ref="AK182:AP182"/>
    <mergeCell ref="AQ182:AT182"/>
    <mergeCell ref="B181:C181"/>
    <mergeCell ref="B180:C180"/>
    <mergeCell ref="D179:L179"/>
    <mergeCell ref="M179:T179"/>
    <mergeCell ref="U179:W179"/>
    <mergeCell ref="X179:Z179"/>
    <mergeCell ref="AF136:AH136"/>
    <mergeCell ref="AI136:AN136"/>
    <mergeCell ref="AO136:AT136"/>
    <mergeCell ref="D137:L137"/>
    <mergeCell ref="M137:T137"/>
    <mergeCell ref="U137:W137"/>
    <mergeCell ref="X137:Z137"/>
    <mergeCell ref="AA137:AE137"/>
    <mergeCell ref="AF137:AH137"/>
    <mergeCell ref="B139:C139"/>
    <mergeCell ref="B138:C138"/>
    <mergeCell ref="B143:C143"/>
    <mergeCell ref="B140:C140"/>
    <mergeCell ref="B141:C141"/>
    <mergeCell ref="B142:C142"/>
    <mergeCell ref="D140:L140"/>
    <mergeCell ref="M140:T140"/>
    <mergeCell ref="AI137:AN137"/>
    <mergeCell ref="AO137:AT137"/>
    <mergeCell ref="D138:L138"/>
    <mergeCell ref="M138:T138"/>
    <mergeCell ref="U138:W138"/>
    <mergeCell ref="U140:W140"/>
    <mergeCell ref="X140:Z140"/>
    <mergeCell ref="B4:C5"/>
    <mergeCell ref="B6:C7"/>
    <mergeCell ref="D157:L157"/>
    <mergeCell ref="M157:T157"/>
    <mergeCell ref="U157:W157"/>
    <mergeCell ref="X157:Z157"/>
    <mergeCell ref="AA157:AE157"/>
    <mergeCell ref="AF157:AH157"/>
    <mergeCell ref="AI157:AN157"/>
    <mergeCell ref="AO157:AT157"/>
    <mergeCell ref="D158:L158"/>
    <mergeCell ref="M158:T158"/>
    <mergeCell ref="U158:W158"/>
    <mergeCell ref="X158:Z158"/>
    <mergeCell ref="AA158:AE158"/>
    <mergeCell ref="AF158:AH158"/>
    <mergeCell ref="B161:C161"/>
    <mergeCell ref="D161:L161"/>
    <mergeCell ref="M161:T161"/>
    <mergeCell ref="U161:W161"/>
    <mergeCell ref="X161:Z161"/>
    <mergeCell ref="AA161:AE161"/>
    <mergeCell ref="AF161:AH161"/>
    <mergeCell ref="AI161:AN161"/>
    <mergeCell ref="B150:C150"/>
    <mergeCell ref="D150:L150"/>
    <mergeCell ref="M150:T150"/>
    <mergeCell ref="U150:W150"/>
    <mergeCell ref="X150:Z150"/>
    <mergeCell ref="AA150:AE150"/>
    <mergeCell ref="AF150:AH150"/>
    <mergeCell ref="AI150:AN150"/>
  </mergeCells>
  <phoneticPr fontId="2"/>
  <pageMargins left="0.39370078740157483" right="0.19685039370078741" top="0.39370078740157483" bottom="0.19685039370078741" header="0.11811023622047245" footer="0.19685039370078741"/>
  <pageSetup paperSize="9" orientation="landscape" r:id="rId1"/>
  <headerFooter>
    <oddHeader>&amp;L&amp;14&amp;K00-001／&amp;7←ｽﾃｰﾌﾟﾙ位置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38100</xdr:colOff>
                    <xdr:row>14</xdr:row>
                    <xdr:rowOff>19050</xdr:rowOff>
                  </from>
                  <to>
                    <xdr:col>28</xdr:col>
                    <xdr:colOff>28575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6F76A8-270C-4B80-AADE-4A7CD2312965}">
          <x14:formula1>
            <xm:f>'99.税率マスタ'!$B$2:$B$6</xm:f>
          </x14:formula1>
          <xm:sqref>Z26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2CFCD-55F3-4606-9FEC-7032712D139F}">
  <sheetPr>
    <tabColor theme="8" tint="0.59999389629810485"/>
  </sheetPr>
  <dimension ref="B1:AT182"/>
  <sheetViews>
    <sheetView showGridLines="0" showRowColHeaders="0" workbookViewId="0"/>
  </sheetViews>
  <sheetFormatPr defaultColWidth="3.125" defaultRowHeight="12.95" customHeight="1"/>
  <cols>
    <col min="1" max="1" width="2" style="2" customWidth="1"/>
    <col min="2" max="46" width="3.125" style="2"/>
    <col min="47" max="47" width="1.625" style="2" customWidth="1"/>
    <col min="48" max="16384" width="3.125" style="2"/>
  </cols>
  <sheetData>
    <row r="1" spans="2:46" ht="13.5" customHeight="1">
      <c r="U1" s="103" t="s">
        <v>2</v>
      </c>
      <c r="V1" s="103"/>
      <c r="W1" s="103"/>
      <c r="X1" s="103"/>
      <c r="Y1" s="103"/>
      <c r="Z1" s="103"/>
      <c r="AA1" s="518" t="s">
        <v>77</v>
      </c>
      <c r="AB1" s="518"/>
      <c r="AC1" s="518"/>
      <c r="AD1" s="518"/>
      <c r="AE1" s="518"/>
      <c r="AF1" s="518"/>
      <c r="AG1" s="104" t="s">
        <v>45</v>
      </c>
      <c r="AH1" s="104"/>
      <c r="AI1" s="104"/>
      <c r="AJ1" s="105" t="str">
        <f>IF(B18="","",CONCATENATE("0",E12,"-","0",AB5,"-",P18))</f>
        <v/>
      </c>
      <c r="AK1" s="105"/>
      <c r="AL1" s="105"/>
      <c r="AM1" s="105"/>
      <c r="AN1" s="105"/>
      <c r="AO1" s="105"/>
      <c r="AP1" s="105"/>
      <c r="AQ1" s="3" t="s">
        <v>46</v>
      </c>
      <c r="AR1" s="4">
        <v>1</v>
      </c>
      <c r="AS1" s="5" t="s">
        <v>59</v>
      </c>
      <c r="AT1" s="24">
        <f>COUNT(AA26,AA45,AA80,AA115,AA150)</f>
        <v>0</v>
      </c>
    </row>
    <row r="2" spans="2:46" ht="7.5" customHeight="1">
      <c r="U2" s="103"/>
      <c r="V2" s="103"/>
      <c r="W2" s="103"/>
      <c r="X2" s="103"/>
      <c r="Y2" s="103"/>
      <c r="Z2" s="103"/>
      <c r="AA2" s="518"/>
      <c r="AB2" s="518"/>
      <c r="AC2" s="518"/>
      <c r="AD2" s="518"/>
      <c r="AE2" s="518"/>
      <c r="AF2" s="518"/>
    </row>
    <row r="3" spans="2:46" ht="13.5" customHeight="1">
      <c r="D3" s="6" t="s">
        <v>0</v>
      </c>
      <c r="E3" s="106"/>
      <c r="F3" s="106"/>
      <c r="G3" s="7" t="s">
        <v>1</v>
      </c>
      <c r="H3" s="107"/>
      <c r="I3" s="107"/>
      <c r="AL3" s="108" t="s">
        <v>6</v>
      </c>
      <c r="AM3" s="108"/>
      <c r="AN3" s="109"/>
      <c r="AO3" s="109"/>
      <c r="AP3" s="18" t="s">
        <v>5</v>
      </c>
      <c r="AQ3" s="1"/>
      <c r="AR3" s="18" t="s">
        <v>4</v>
      </c>
      <c r="AS3" s="1"/>
      <c r="AT3" s="18" t="s">
        <v>3</v>
      </c>
    </row>
    <row r="4" spans="2:46" ht="13.5" customHeight="1">
      <c r="B4" s="111" t="s">
        <v>118</v>
      </c>
      <c r="C4" s="11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Y4" s="132" t="s">
        <v>47</v>
      </c>
      <c r="Z4" s="132"/>
      <c r="AA4" s="132"/>
      <c r="AB4" s="132"/>
    </row>
    <row r="5" spans="2:46" ht="13.5" customHeight="1">
      <c r="B5" s="111"/>
      <c r="C5" s="111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Y5" s="134" t="s">
        <v>22</v>
      </c>
      <c r="Z5" s="135"/>
      <c r="AA5" s="136"/>
      <c r="AB5" s="140"/>
      <c r="AC5" s="141"/>
      <c r="AD5" s="141"/>
      <c r="AE5" s="141"/>
      <c r="AF5" s="142"/>
      <c r="AG5" s="8"/>
      <c r="AH5" s="9"/>
      <c r="AI5" s="9"/>
      <c r="AJ5" s="9"/>
      <c r="AK5" s="9"/>
      <c r="AL5" s="9"/>
      <c r="AM5" s="9"/>
      <c r="AO5" s="146" t="s">
        <v>35</v>
      </c>
      <c r="AP5" s="147"/>
      <c r="AQ5" s="147"/>
      <c r="AR5" s="147"/>
      <c r="AS5" s="147"/>
      <c r="AT5" s="148"/>
    </row>
    <row r="6" spans="2:46" ht="11.25" customHeight="1">
      <c r="B6" s="111" t="s">
        <v>119</v>
      </c>
      <c r="C6" s="111"/>
      <c r="D6" s="152" t="s">
        <v>60</v>
      </c>
      <c r="E6" s="152"/>
      <c r="F6" s="152"/>
      <c r="G6" s="152"/>
      <c r="H6" s="152"/>
      <c r="I6" s="152"/>
      <c r="J6" s="152"/>
      <c r="K6" s="152"/>
      <c r="L6" s="152"/>
      <c r="M6" s="152"/>
      <c r="N6" s="118" t="s">
        <v>120</v>
      </c>
      <c r="O6" s="118"/>
      <c r="Y6" s="137"/>
      <c r="Z6" s="138"/>
      <c r="AA6" s="139"/>
      <c r="AB6" s="143"/>
      <c r="AC6" s="144"/>
      <c r="AD6" s="144"/>
      <c r="AE6" s="144"/>
      <c r="AF6" s="145"/>
      <c r="AG6" s="10"/>
      <c r="AH6" s="11"/>
      <c r="AI6" s="11"/>
      <c r="AJ6" s="11"/>
      <c r="AK6" s="11"/>
      <c r="AL6" s="11"/>
      <c r="AM6" s="11"/>
      <c r="AO6" s="149"/>
      <c r="AP6" s="150"/>
      <c r="AQ6" s="150"/>
      <c r="AR6" s="150"/>
      <c r="AS6" s="150"/>
      <c r="AT6" s="151"/>
    </row>
    <row r="7" spans="2:46" ht="13.5" customHeight="1">
      <c r="B7" s="111"/>
      <c r="C7" s="11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18"/>
      <c r="O7" s="118"/>
      <c r="Y7" s="153" t="s">
        <v>7</v>
      </c>
      <c r="Z7" s="154"/>
      <c r="AA7" s="155"/>
      <c r="AB7" s="12" t="s">
        <v>0</v>
      </c>
      <c r="AC7" s="162"/>
      <c r="AD7" s="162"/>
      <c r="AE7" s="12" t="s">
        <v>1</v>
      </c>
      <c r="AF7" s="112"/>
      <c r="AG7" s="113"/>
      <c r="AH7" s="13"/>
      <c r="AM7" s="14"/>
      <c r="AO7" s="114"/>
      <c r="AP7" s="115"/>
      <c r="AQ7" s="115"/>
      <c r="AR7" s="115"/>
      <c r="AS7" s="115"/>
      <c r="AT7" s="116"/>
    </row>
    <row r="8" spans="2:46" ht="15" customHeight="1">
      <c r="Y8" s="156"/>
      <c r="Z8" s="157"/>
      <c r="AA8" s="158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O8" s="117"/>
      <c r="AP8" s="118"/>
      <c r="AQ8" s="118"/>
      <c r="AR8" s="118"/>
      <c r="AS8" s="118"/>
      <c r="AT8" s="119"/>
    </row>
    <row r="9" spans="2:46" ht="15" customHeight="1">
      <c r="D9" s="124" t="s">
        <v>15</v>
      </c>
      <c r="E9" s="124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Y9" s="159"/>
      <c r="Z9" s="160"/>
      <c r="AA9" s="161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7"/>
      <c r="AO9" s="117"/>
      <c r="AP9" s="118"/>
      <c r="AQ9" s="118"/>
      <c r="AR9" s="118"/>
      <c r="AS9" s="118"/>
      <c r="AT9" s="119"/>
    </row>
    <row r="10" spans="2:46" ht="15" customHeight="1">
      <c r="D10" s="128" t="s">
        <v>16</v>
      </c>
      <c r="E10" s="128"/>
      <c r="F10" s="129"/>
      <c r="G10" s="129"/>
      <c r="H10" s="129"/>
      <c r="I10" s="129"/>
      <c r="J10" s="129"/>
      <c r="K10" s="128" t="s">
        <v>9</v>
      </c>
      <c r="L10" s="128"/>
      <c r="M10" s="130"/>
      <c r="N10" s="130"/>
      <c r="O10" s="130"/>
      <c r="P10" s="130"/>
      <c r="Q10" s="25"/>
      <c r="Y10" s="137" t="s">
        <v>29</v>
      </c>
      <c r="Z10" s="138"/>
      <c r="AA10" s="158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7"/>
      <c r="AO10" s="117"/>
      <c r="AP10" s="118"/>
      <c r="AQ10" s="118"/>
      <c r="AR10" s="118"/>
      <c r="AS10" s="118"/>
      <c r="AT10" s="119"/>
    </row>
    <row r="11" spans="2:46" ht="10.5" customHeight="1">
      <c r="Y11" s="156"/>
      <c r="Z11" s="157"/>
      <c r="AA11" s="158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7"/>
      <c r="AO11" s="117"/>
      <c r="AP11" s="118"/>
      <c r="AQ11" s="118"/>
      <c r="AR11" s="118"/>
      <c r="AS11" s="118"/>
      <c r="AT11" s="119"/>
    </row>
    <row r="12" spans="2:46" ht="13.5" customHeight="1">
      <c r="B12" s="188" t="s">
        <v>17</v>
      </c>
      <c r="C12" s="174"/>
      <c r="D12" s="189"/>
      <c r="E12" s="200"/>
      <c r="F12" s="201"/>
      <c r="G12" s="201"/>
      <c r="H12" s="201"/>
      <c r="I12" s="196" t="s">
        <v>185</v>
      </c>
      <c r="J12" s="196"/>
      <c r="K12" s="196"/>
      <c r="L12" s="198"/>
      <c r="M12" s="9"/>
      <c r="N12" s="9"/>
      <c r="O12" s="9"/>
      <c r="P12" s="9"/>
      <c r="Q12" s="9"/>
      <c r="R12" s="9"/>
      <c r="S12" s="9"/>
      <c r="T12" s="9"/>
      <c r="U12" s="9"/>
      <c r="V12" s="9"/>
      <c r="Y12" s="192" t="s">
        <v>8</v>
      </c>
      <c r="Z12" s="193"/>
      <c r="AA12" s="194"/>
      <c r="AB12" s="195"/>
      <c r="AC12" s="163"/>
      <c r="AD12" s="15" t="s">
        <v>1</v>
      </c>
      <c r="AE12" s="163"/>
      <c r="AF12" s="163"/>
      <c r="AG12" s="15" t="s">
        <v>1</v>
      </c>
      <c r="AH12" s="163"/>
      <c r="AI12" s="163"/>
      <c r="AJ12" s="163"/>
      <c r="AK12" s="16"/>
      <c r="AL12" s="16"/>
      <c r="AM12" s="17"/>
      <c r="AO12" s="117"/>
      <c r="AP12" s="118"/>
      <c r="AQ12" s="118"/>
      <c r="AR12" s="118"/>
      <c r="AS12" s="118"/>
      <c r="AT12" s="119"/>
    </row>
    <row r="13" spans="2:46" ht="8.25" customHeight="1">
      <c r="B13" s="164"/>
      <c r="C13" s="165"/>
      <c r="D13" s="166"/>
      <c r="E13" s="202"/>
      <c r="F13" s="203"/>
      <c r="G13" s="203"/>
      <c r="H13" s="203"/>
      <c r="I13" s="197"/>
      <c r="J13" s="197"/>
      <c r="K13" s="197"/>
      <c r="L13" s="199"/>
      <c r="M13" s="48"/>
      <c r="N13" s="48"/>
      <c r="O13" s="48"/>
      <c r="P13" s="48"/>
      <c r="Q13" s="48"/>
      <c r="R13" s="48"/>
      <c r="S13" s="48"/>
      <c r="T13" s="48"/>
      <c r="U13" s="48"/>
      <c r="V13" s="48"/>
      <c r="Y13" s="153" t="s">
        <v>9</v>
      </c>
      <c r="Z13" s="154"/>
      <c r="AA13" s="155"/>
      <c r="AB13" s="167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9"/>
      <c r="AO13" s="120"/>
      <c r="AP13" s="109"/>
      <c r="AQ13" s="109"/>
      <c r="AR13" s="109"/>
      <c r="AS13" s="109"/>
      <c r="AT13" s="121"/>
    </row>
    <row r="14" spans="2:46" ht="13.5" customHeight="1">
      <c r="B14" s="173" t="s">
        <v>30</v>
      </c>
      <c r="C14" s="174"/>
      <c r="D14" s="175"/>
      <c r="E14" s="180" t="str">
        <f>IF(F9="","",F9)</f>
        <v/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  <c r="Y14" s="164"/>
      <c r="Z14" s="165"/>
      <c r="AA14" s="166"/>
      <c r="AB14" s="170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2"/>
      <c r="AN14" s="19"/>
      <c r="AO14" s="20"/>
      <c r="AP14" s="20"/>
      <c r="AQ14" s="20"/>
      <c r="AR14" s="20"/>
      <c r="AS14" s="20"/>
      <c r="AT14" s="20"/>
    </row>
    <row r="15" spans="2:46" ht="13.5" customHeight="1">
      <c r="B15" s="176"/>
      <c r="C15" s="177"/>
      <c r="D15" s="178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4"/>
      <c r="Y15" s="156" t="s">
        <v>11</v>
      </c>
      <c r="Z15" s="157"/>
      <c r="AA15" s="158"/>
      <c r="AB15" s="111"/>
      <c r="AC15" s="111" t="s">
        <v>14</v>
      </c>
      <c r="AD15" s="111"/>
      <c r="AE15" s="111" t="s">
        <v>13</v>
      </c>
      <c r="AF15" s="111"/>
      <c r="AG15" s="111" t="s">
        <v>12</v>
      </c>
      <c r="AH15" s="111"/>
      <c r="AI15" s="156" t="s">
        <v>10</v>
      </c>
      <c r="AJ15" s="157"/>
      <c r="AK15" s="158"/>
      <c r="AL15" s="240"/>
      <c r="AM15" s="152"/>
      <c r="AN15" s="152"/>
      <c r="AO15" s="152"/>
      <c r="AP15" s="152"/>
      <c r="AQ15" s="152"/>
      <c r="AR15" s="152"/>
      <c r="AS15" s="152"/>
      <c r="AT15" s="241"/>
    </row>
    <row r="16" spans="2:46" ht="8.25" customHeight="1">
      <c r="Y16" s="164"/>
      <c r="Z16" s="165"/>
      <c r="AA16" s="166"/>
      <c r="AB16" s="185"/>
      <c r="AC16" s="185"/>
      <c r="AD16" s="185"/>
      <c r="AE16" s="185"/>
      <c r="AF16" s="185"/>
      <c r="AG16" s="185"/>
      <c r="AH16" s="185"/>
      <c r="AI16" s="164"/>
      <c r="AJ16" s="165"/>
      <c r="AK16" s="166"/>
      <c r="AL16" s="242"/>
      <c r="AM16" s="243"/>
      <c r="AN16" s="243"/>
      <c r="AO16" s="243"/>
      <c r="AP16" s="243"/>
      <c r="AQ16" s="243"/>
      <c r="AR16" s="243"/>
      <c r="AS16" s="243"/>
      <c r="AT16" s="244"/>
    </row>
    <row r="17" spans="2:46" ht="13.5" customHeight="1">
      <c r="B17" s="609" t="s">
        <v>37</v>
      </c>
      <c r="C17" s="593"/>
      <c r="D17" s="593"/>
      <c r="E17" s="593"/>
      <c r="F17" s="593"/>
      <c r="G17" s="593"/>
      <c r="H17" s="593"/>
      <c r="I17" s="593"/>
      <c r="J17" s="593" t="s">
        <v>31</v>
      </c>
      <c r="K17" s="593"/>
      <c r="L17" s="593"/>
      <c r="M17" s="593"/>
      <c r="N17" s="593"/>
      <c r="O17" s="593"/>
      <c r="P17" s="593" t="s">
        <v>36</v>
      </c>
      <c r="Q17" s="593"/>
      <c r="R17" s="593"/>
      <c r="S17" s="593"/>
      <c r="T17" s="593"/>
      <c r="U17" s="593"/>
      <c r="V17" s="593"/>
      <c r="W17" s="594"/>
      <c r="Y17" s="252" t="s">
        <v>18</v>
      </c>
      <c r="Z17" s="253"/>
      <c r="AA17" s="253"/>
      <c r="AB17" s="253"/>
      <c r="AC17" s="253"/>
      <c r="AD17" s="253"/>
      <c r="AE17" s="254"/>
      <c r="AF17" s="210" t="s">
        <v>61</v>
      </c>
      <c r="AG17" s="210"/>
      <c r="AH17" s="210"/>
      <c r="AI17" s="210"/>
      <c r="AJ17" s="210"/>
      <c r="AK17" s="210" t="s">
        <v>19</v>
      </c>
      <c r="AL17" s="210"/>
      <c r="AM17" s="210"/>
      <c r="AN17" s="210"/>
      <c r="AO17" s="210" t="s">
        <v>20</v>
      </c>
      <c r="AP17" s="210"/>
      <c r="AQ17" s="210"/>
      <c r="AR17" s="210"/>
      <c r="AS17" s="210"/>
      <c r="AT17" s="211"/>
    </row>
    <row r="18" spans="2:46" ht="13.5" customHeight="1">
      <c r="B18" s="650" t="str">
        <f>IF(SUM(D20:I23)=0,"",SUM(D20:I23))</f>
        <v/>
      </c>
      <c r="C18" s="595"/>
      <c r="D18" s="595"/>
      <c r="E18" s="595"/>
      <c r="F18" s="595"/>
      <c r="G18" s="595"/>
      <c r="H18" s="595"/>
      <c r="I18" s="595"/>
      <c r="J18" s="651" t="str">
        <f>IF(B18="","",SUM(J20:O23))</f>
        <v/>
      </c>
      <c r="K18" s="651"/>
      <c r="L18" s="651"/>
      <c r="M18" s="651"/>
      <c r="N18" s="651"/>
      <c r="O18" s="651"/>
      <c r="P18" s="595" t="str">
        <f>IF(B18="","",SUM(P20:W23))</f>
        <v/>
      </c>
      <c r="Q18" s="595"/>
      <c r="R18" s="595"/>
      <c r="S18" s="595"/>
      <c r="T18" s="595"/>
      <c r="U18" s="595"/>
      <c r="V18" s="595"/>
      <c r="W18" s="596"/>
      <c r="Y18" s="228"/>
      <c r="Z18" s="229"/>
      <c r="AA18" s="229"/>
      <c r="AB18" s="229"/>
      <c r="AC18" s="229"/>
      <c r="AD18" s="229"/>
      <c r="AE18" s="230"/>
      <c r="AF18" s="231"/>
      <c r="AG18" s="231"/>
      <c r="AH18" s="231"/>
      <c r="AI18" s="231"/>
      <c r="AJ18" s="231"/>
      <c r="AK18" s="231"/>
      <c r="AL18" s="231"/>
      <c r="AM18" s="231"/>
      <c r="AN18" s="231"/>
      <c r="AO18" s="232"/>
      <c r="AP18" s="232"/>
      <c r="AQ18" s="232"/>
      <c r="AR18" s="232"/>
      <c r="AS18" s="232"/>
      <c r="AT18" s="233"/>
    </row>
    <row r="19" spans="2:46" ht="13.5" customHeight="1">
      <c r="B19" s="650"/>
      <c r="C19" s="595"/>
      <c r="D19" s="595"/>
      <c r="E19" s="595"/>
      <c r="F19" s="595"/>
      <c r="G19" s="595"/>
      <c r="H19" s="595"/>
      <c r="I19" s="595"/>
      <c r="J19" s="651"/>
      <c r="K19" s="651"/>
      <c r="L19" s="651"/>
      <c r="M19" s="651"/>
      <c r="N19" s="651"/>
      <c r="O19" s="651"/>
      <c r="P19" s="595"/>
      <c r="Q19" s="595"/>
      <c r="R19" s="595"/>
      <c r="S19" s="595"/>
      <c r="T19" s="595"/>
      <c r="U19" s="595"/>
      <c r="V19" s="595"/>
      <c r="W19" s="596"/>
      <c r="Y19" s="234" t="s">
        <v>48</v>
      </c>
      <c r="Z19" s="235"/>
      <c r="AA19" s="235"/>
      <c r="AB19" s="236"/>
      <c r="AC19" s="237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9"/>
    </row>
    <row r="20" spans="2:46" ht="13.5" customHeight="1">
      <c r="B20" s="648">
        <v>0.1</v>
      </c>
      <c r="C20" s="649"/>
      <c r="D20" s="613" t="str">
        <f>IF(SUMIF(U$26:V$33,$B20,AA$26:AE$33)=0,"",SUMIF($U$26:$V$33,$B20,AA$26:AE$33)+SUMIF(U$45:V$76,$B20,AA$45:AE$76)+SUMIF(U$80:V$111,$B20,AA$80:AE$111)+SUMIF(U$115:V$146,$B20,AA$115:AE$146)+SUMIF(U$150:V$181,$B20,AA$150:AE$181))</f>
        <v/>
      </c>
      <c r="E20" s="614"/>
      <c r="F20" s="614"/>
      <c r="G20" s="614"/>
      <c r="H20" s="614"/>
      <c r="I20" s="614"/>
      <c r="J20" s="614" t="str">
        <f>IF(D20="","",ROUNDDOWN(D20*B20,0))</f>
        <v/>
      </c>
      <c r="K20" s="614"/>
      <c r="L20" s="614"/>
      <c r="M20" s="614"/>
      <c r="N20" s="614"/>
      <c r="O20" s="614"/>
      <c r="P20" s="601" t="str">
        <f>IF(D20="","",D20+J20)</f>
        <v/>
      </c>
      <c r="Q20" s="601"/>
      <c r="R20" s="601"/>
      <c r="S20" s="601"/>
      <c r="T20" s="601"/>
      <c r="U20" s="601"/>
      <c r="V20" s="601"/>
      <c r="W20" s="602"/>
      <c r="Y20" s="204" t="s">
        <v>21</v>
      </c>
      <c r="Z20" s="205"/>
      <c r="AA20" s="205"/>
      <c r="AB20" s="206"/>
      <c r="AC20" s="207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9"/>
    </row>
    <row r="21" spans="2:46" ht="13.5" customHeight="1">
      <c r="B21" s="615">
        <v>0.08</v>
      </c>
      <c r="C21" s="616"/>
      <c r="D21" s="611" t="str">
        <f>IF(SUMIF(U$26:V$33,$B21,AA$26:AE$33)=0,"",SUMIF($U$26:$V$33,$B21,AA$26:AE$33)+SUMIF(U$45:V$76,$B21,AA$45:AE$76)+SUMIF(U$80:V$111,$B21,AA$80:AE$111)+SUMIF(U$115:V$146,$B21,AA$115:AE$146)+SUMIF(U$150:V$181,$B21,AA$150:AE$181))</f>
        <v/>
      </c>
      <c r="E21" s="612"/>
      <c r="F21" s="612"/>
      <c r="G21" s="612"/>
      <c r="H21" s="612"/>
      <c r="I21" s="612"/>
      <c r="J21" s="612" t="str">
        <f>IF(D21="","",ROUNDDOWN(D21*B21,0))</f>
        <v/>
      </c>
      <c r="K21" s="612"/>
      <c r="L21" s="612"/>
      <c r="M21" s="612"/>
      <c r="N21" s="612"/>
      <c r="O21" s="612"/>
      <c r="P21" s="599" t="str">
        <f>IF(D21="","",D21+J21)</f>
        <v/>
      </c>
      <c r="Q21" s="599"/>
      <c r="R21" s="599"/>
      <c r="S21" s="599"/>
      <c r="T21" s="599"/>
      <c r="U21" s="599"/>
      <c r="V21" s="599"/>
      <c r="W21" s="600"/>
      <c r="Y21" s="21" t="s">
        <v>51</v>
      </c>
    </row>
    <row r="22" spans="2:46" ht="13.5" customHeight="1">
      <c r="B22" s="643" t="s">
        <v>33</v>
      </c>
      <c r="C22" s="644"/>
      <c r="D22" s="611" t="str">
        <f>IF(SUMIF(U$26:V$33,$B22,AA$26:AE$33)=0,"",SUMIF($U$26:$V$33,$B22,AA$26:AE$33)+SUMIF(U$45:V$76,$B22,AA$45:AE$76)+SUMIF(U$80:V$111,$B22,AA$80:AE$111)+SUMIF(U$115:V$146,$B22,AA$115:AE$146)+SUMIF(U$150:V$181,$B22,AA$150:AE$181))</f>
        <v/>
      </c>
      <c r="E22" s="612"/>
      <c r="F22" s="612"/>
      <c r="G22" s="612"/>
      <c r="H22" s="612"/>
      <c r="I22" s="612"/>
      <c r="J22" s="645" t="s">
        <v>39</v>
      </c>
      <c r="K22" s="645"/>
      <c r="L22" s="645"/>
      <c r="M22" s="645"/>
      <c r="N22" s="645"/>
      <c r="O22" s="645"/>
      <c r="P22" s="599" t="str">
        <f>D22</f>
        <v/>
      </c>
      <c r="Q22" s="599"/>
      <c r="R22" s="599"/>
      <c r="S22" s="599"/>
      <c r="T22" s="599"/>
      <c r="U22" s="599"/>
      <c r="V22" s="599"/>
      <c r="W22" s="600"/>
      <c r="Y22" s="21" t="s">
        <v>82</v>
      </c>
    </row>
    <row r="23" spans="2:46" ht="13.5" customHeight="1">
      <c r="B23" s="641" t="s">
        <v>34</v>
      </c>
      <c r="C23" s="642"/>
      <c r="D23" s="646" t="str">
        <f>IF(SUMIF(U$26:V$33,$B23,AA$26:AE$33)=0,"",SUMIF($U$26:$V$33,$B23,AA$26:AE$33)+SUMIF(U$45:V$76,$B23,AA$45:AE$76)+SUMIF(U$80:V$111,$B23,AA$80:AE$111)+SUMIF(U$115:V$146,$B23,AA$115:AE$146)+SUMIF(U$150:V$181,$B23,AA$150:AE$181))</f>
        <v/>
      </c>
      <c r="E23" s="647"/>
      <c r="F23" s="647"/>
      <c r="G23" s="647"/>
      <c r="H23" s="647"/>
      <c r="I23" s="647"/>
      <c r="J23" s="632" t="s">
        <v>39</v>
      </c>
      <c r="K23" s="632"/>
      <c r="L23" s="632"/>
      <c r="M23" s="632"/>
      <c r="N23" s="632"/>
      <c r="O23" s="632"/>
      <c r="P23" s="597" t="str">
        <f>D23</f>
        <v/>
      </c>
      <c r="Q23" s="597"/>
      <c r="R23" s="597"/>
      <c r="S23" s="597"/>
      <c r="T23" s="597"/>
      <c r="U23" s="597"/>
      <c r="V23" s="597"/>
      <c r="W23" s="598"/>
      <c r="Y23" s="21" t="s">
        <v>58</v>
      </c>
    </row>
    <row r="24" spans="2:46" ht="9" customHeight="1"/>
    <row r="25" spans="2:46" ht="17.25" customHeight="1">
      <c r="B25" s="266" t="s">
        <v>44</v>
      </c>
      <c r="C25" s="319"/>
      <c r="D25" s="320" t="s">
        <v>23</v>
      </c>
      <c r="E25" s="269"/>
      <c r="F25" s="269"/>
      <c r="G25" s="269"/>
      <c r="H25" s="269"/>
      <c r="I25" s="269"/>
      <c r="J25" s="339"/>
      <c r="K25" s="320" t="s">
        <v>69</v>
      </c>
      <c r="L25" s="269"/>
      <c r="M25" s="269"/>
      <c r="N25" s="269"/>
      <c r="O25" s="269"/>
      <c r="P25" s="320" t="s">
        <v>25</v>
      </c>
      <c r="Q25" s="269"/>
      <c r="R25" s="339"/>
      <c r="S25" s="319" t="s">
        <v>26</v>
      </c>
      <c r="T25" s="319"/>
      <c r="U25" s="319" t="s">
        <v>27</v>
      </c>
      <c r="V25" s="319"/>
      <c r="W25" s="320" t="s">
        <v>173</v>
      </c>
      <c r="X25" s="269"/>
      <c r="Y25" s="269"/>
      <c r="Z25" s="270"/>
      <c r="AA25" s="631" t="s">
        <v>28</v>
      </c>
      <c r="AB25" s="322"/>
      <c r="AC25" s="322"/>
      <c r="AD25" s="322"/>
      <c r="AE25" s="553"/>
      <c r="AF25" s="445" t="s">
        <v>40</v>
      </c>
      <c r="AG25" s="554"/>
      <c r="AH25" s="554"/>
      <c r="AI25" s="554" t="s">
        <v>80</v>
      </c>
      <c r="AJ25" s="554"/>
      <c r="AK25" s="554"/>
      <c r="AL25" s="554"/>
      <c r="AM25" s="554"/>
      <c r="AN25" s="554" t="s">
        <v>38</v>
      </c>
      <c r="AO25" s="554"/>
      <c r="AP25" s="554"/>
      <c r="AQ25" s="554"/>
      <c r="AR25" s="554" t="s">
        <v>70</v>
      </c>
      <c r="AS25" s="554"/>
      <c r="AT25" s="555"/>
    </row>
    <row r="26" spans="2:46" ht="17.25" customHeight="1">
      <c r="B26" s="297"/>
      <c r="C26" s="298"/>
      <c r="D26" s="299"/>
      <c r="E26" s="300"/>
      <c r="F26" s="300"/>
      <c r="G26" s="300"/>
      <c r="H26" s="300"/>
      <c r="I26" s="300"/>
      <c r="J26" s="301"/>
      <c r="K26" s="299"/>
      <c r="L26" s="300"/>
      <c r="M26" s="300"/>
      <c r="N26" s="300"/>
      <c r="O26" s="300"/>
      <c r="P26" s="539"/>
      <c r="Q26" s="540"/>
      <c r="R26" s="541"/>
      <c r="S26" s="542"/>
      <c r="T26" s="542"/>
      <c r="U26" s="538"/>
      <c r="V26" s="538"/>
      <c r="W26" s="543"/>
      <c r="X26" s="544"/>
      <c r="Y26" s="544"/>
      <c r="Z26" s="617"/>
      <c r="AA26" s="618" t="str">
        <f t="shared" ref="AA26:AA33" si="0">IF(U26="","",ROUNDDOWN(P26*W26,0))</f>
        <v/>
      </c>
      <c r="AB26" s="546"/>
      <c r="AC26" s="546"/>
      <c r="AD26" s="546"/>
      <c r="AE26" s="547"/>
      <c r="AF26" s="548"/>
      <c r="AG26" s="549"/>
      <c r="AH26" s="549"/>
      <c r="AI26" s="550"/>
      <c r="AJ26" s="550"/>
      <c r="AK26" s="550"/>
      <c r="AL26" s="550"/>
      <c r="AM26" s="550"/>
      <c r="AN26" s="551"/>
      <c r="AO26" s="551"/>
      <c r="AP26" s="551"/>
      <c r="AQ26" s="551"/>
      <c r="AR26" s="551"/>
      <c r="AS26" s="551"/>
      <c r="AT26" s="552"/>
    </row>
    <row r="27" spans="2:46" ht="17.25" customHeight="1">
      <c r="B27" s="372"/>
      <c r="C27" s="373"/>
      <c r="D27" s="374"/>
      <c r="E27" s="375"/>
      <c r="F27" s="375"/>
      <c r="G27" s="375"/>
      <c r="H27" s="375"/>
      <c r="I27" s="375"/>
      <c r="J27" s="376"/>
      <c r="K27" s="374"/>
      <c r="L27" s="375"/>
      <c r="M27" s="375"/>
      <c r="N27" s="375"/>
      <c r="O27" s="375"/>
      <c r="P27" s="363"/>
      <c r="Q27" s="364"/>
      <c r="R27" s="365"/>
      <c r="S27" s="519"/>
      <c r="T27" s="519"/>
      <c r="U27" s="538"/>
      <c r="V27" s="538"/>
      <c r="W27" s="366"/>
      <c r="X27" s="367"/>
      <c r="Y27" s="367"/>
      <c r="Z27" s="368"/>
      <c r="AA27" s="610" t="str">
        <f t="shared" si="0"/>
        <v/>
      </c>
      <c r="AB27" s="522"/>
      <c r="AC27" s="522"/>
      <c r="AD27" s="522"/>
      <c r="AE27" s="523"/>
      <c r="AF27" s="524"/>
      <c r="AG27" s="525"/>
      <c r="AH27" s="525"/>
      <c r="AI27" s="526"/>
      <c r="AJ27" s="526"/>
      <c r="AK27" s="526"/>
      <c r="AL27" s="526"/>
      <c r="AM27" s="526"/>
      <c r="AN27" s="527"/>
      <c r="AO27" s="527"/>
      <c r="AP27" s="527"/>
      <c r="AQ27" s="527"/>
      <c r="AR27" s="527"/>
      <c r="AS27" s="527"/>
      <c r="AT27" s="528"/>
    </row>
    <row r="28" spans="2:46" ht="17.25" customHeight="1">
      <c r="B28" s="372"/>
      <c r="C28" s="373"/>
      <c r="D28" s="374"/>
      <c r="E28" s="375"/>
      <c r="F28" s="375"/>
      <c r="G28" s="375"/>
      <c r="H28" s="375"/>
      <c r="I28" s="375"/>
      <c r="J28" s="376"/>
      <c r="K28" s="374"/>
      <c r="L28" s="375"/>
      <c r="M28" s="375"/>
      <c r="N28" s="375"/>
      <c r="O28" s="375"/>
      <c r="P28" s="363"/>
      <c r="Q28" s="364"/>
      <c r="R28" s="365"/>
      <c r="S28" s="519"/>
      <c r="T28" s="519"/>
      <c r="U28" s="538"/>
      <c r="V28" s="538"/>
      <c r="W28" s="366"/>
      <c r="X28" s="367"/>
      <c r="Y28" s="367"/>
      <c r="Z28" s="368"/>
      <c r="AA28" s="610" t="str">
        <f t="shared" si="0"/>
        <v/>
      </c>
      <c r="AB28" s="522"/>
      <c r="AC28" s="522"/>
      <c r="AD28" s="522"/>
      <c r="AE28" s="523"/>
      <c r="AF28" s="524"/>
      <c r="AG28" s="525"/>
      <c r="AH28" s="525"/>
      <c r="AI28" s="526"/>
      <c r="AJ28" s="526"/>
      <c r="AK28" s="526"/>
      <c r="AL28" s="526"/>
      <c r="AM28" s="526"/>
      <c r="AN28" s="527"/>
      <c r="AO28" s="527"/>
      <c r="AP28" s="527"/>
      <c r="AQ28" s="527"/>
      <c r="AR28" s="527"/>
      <c r="AS28" s="527"/>
      <c r="AT28" s="528"/>
    </row>
    <row r="29" spans="2:46" ht="17.25" customHeight="1">
      <c r="B29" s="372"/>
      <c r="C29" s="373"/>
      <c r="D29" s="374"/>
      <c r="E29" s="375"/>
      <c r="F29" s="375"/>
      <c r="G29" s="375"/>
      <c r="H29" s="375"/>
      <c r="I29" s="375"/>
      <c r="J29" s="376"/>
      <c r="K29" s="374"/>
      <c r="L29" s="375"/>
      <c r="M29" s="375"/>
      <c r="N29" s="375"/>
      <c r="O29" s="375"/>
      <c r="P29" s="363"/>
      <c r="Q29" s="364"/>
      <c r="R29" s="365"/>
      <c r="S29" s="519"/>
      <c r="T29" s="519"/>
      <c r="U29" s="520"/>
      <c r="V29" s="520"/>
      <c r="W29" s="366"/>
      <c r="X29" s="367"/>
      <c r="Y29" s="367"/>
      <c r="Z29" s="368"/>
      <c r="AA29" s="610" t="str">
        <f t="shared" si="0"/>
        <v/>
      </c>
      <c r="AB29" s="522"/>
      <c r="AC29" s="522"/>
      <c r="AD29" s="522"/>
      <c r="AE29" s="523"/>
      <c r="AF29" s="524"/>
      <c r="AG29" s="525"/>
      <c r="AH29" s="525"/>
      <c r="AI29" s="526"/>
      <c r="AJ29" s="526"/>
      <c r="AK29" s="526"/>
      <c r="AL29" s="526"/>
      <c r="AM29" s="526"/>
      <c r="AN29" s="527"/>
      <c r="AO29" s="527"/>
      <c r="AP29" s="527"/>
      <c r="AQ29" s="527"/>
      <c r="AR29" s="527"/>
      <c r="AS29" s="527"/>
      <c r="AT29" s="528"/>
    </row>
    <row r="30" spans="2:46" ht="17.25" customHeight="1">
      <c r="B30" s="372"/>
      <c r="C30" s="373"/>
      <c r="D30" s="374"/>
      <c r="E30" s="375"/>
      <c r="F30" s="375"/>
      <c r="G30" s="375"/>
      <c r="H30" s="375"/>
      <c r="I30" s="375"/>
      <c r="J30" s="376"/>
      <c r="K30" s="374"/>
      <c r="L30" s="375"/>
      <c r="M30" s="375"/>
      <c r="N30" s="375"/>
      <c r="O30" s="375"/>
      <c r="P30" s="363"/>
      <c r="Q30" s="364"/>
      <c r="R30" s="365"/>
      <c r="S30" s="519"/>
      <c r="T30" s="519"/>
      <c r="U30" s="520"/>
      <c r="V30" s="520"/>
      <c r="W30" s="366"/>
      <c r="X30" s="367"/>
      <c r="Y30" s="367"/>
      <c r="Z30" s="368"/>
      <c r="AA30" s="610" t="str">
        <f t="shared" si="0"/>
        <v/>
      </c>
      <c r="AB30" s="522"/>
      <c r="AC30" s="522"/>
      <c r="AD30" s="522"/>
      <c r="AE30" s="523"/>
      <c r="AF30" s="524"/>
      <c r="AG30" s="525"/>
      <c r="AH30" s="525"/>
      <c r="AI30" s="526"/>
      <c r="AJ30" s="526"/>
      <c r="AK30" s="526"/>
      <c r="AL30" s="526"/>
      <c r="AM30" s="526"/>
      <c r="AN30" s="527"/>
      <c r="AO30" s="527"/>
      <c r="AP30" s="527"/>
      <c r="AQ30" s="527"/>
      <c r="AR30" s="527"/>
      <c r="AS30" s="527"/>
      <c r="AT30" s="528"/>
    </row>
    <row r="31" spans="2:46" ht="17.25" customHeight="1">
      <c r="B31" s="372"/>
      <c r="C31" s="373"/>
      <c r="D31" s="374"/>
      <c r="E31" s="375"/>
      <c r="F31" s="375"/>
      <c r="G31" s="375"/>
      <c r="H31" s="375"/>
      <c r="I31" s="375"/>
      <c r="J31" s="376"/>
      <c r="K31" s="374"/>
      <c r="L31" s="375"/>
      <c r="M31" s="375"/>
      <c r="N31" s="375"/>
      <c r="O31" s="375"/>
      <c r="P31" s="363"/>
      <c r="Q31" s="364"/>
      <c r="R31" s="365"/>
      <c r="S31" s="519"/>
      <c r="T31" s="519"/>
      <c r="U31" s="520"/>
      <c r="V31" s="520"/>
      <c r="W31" s="366"/>
      <c r="X31" s="367"/>
      <c r="Y31" s="367"/>
      <c r="Z31" s="368"/>
      <c r="AA31" s="610" t="str">
        <f t="shared" si="0"/>
        <v/>
      </c>
      <c r="AB31" s="522"/>
      <c r="AC31" s="522"/>
      <c r="AD31" s="522"/>
      <c r="AE31" s="523"/>
      <c r="AF31" s="524"/>
      <c r="AG31" s="525"/>
      <c r="AH31" s="525"/>
      <c r="AI31" s="526"/>
      <c r="AJ31" s="526"/>
      <c r="AK31" s="526"/>
      <c r="AL31" s="526"/>
      <c r="AM31" s="526"/>
      <c r="AN31" s="527"/>
      <c r="AO31" s="527"/>
      <c r="AP31" s="527"/>
      <c r="AQ31" s="527"/>
      <c r="AR31" s="527"/>
      <c r="AS31" s="527"/>
      <c r="AT31" s="528"/>
    </row>
    <row r="32" spans="2:46" ht="17.25" customHeight="1">
      <c r="B32" s="372"/>
      <c r="C32" s="373"/>
      <c r="D32" s="374"/>
      <c r="E32" s="375"/>
      <c r="F32" s="375"/>
      <c r="G32" s="375"/>
      <c r="H32" s="375"/>
      <c r="I32" s="375"/>
      <c r="J32" s="376"/>
      <c r="K32" s="374"/>
      <c r="L32" s="375"/>
      <c r="M32" s="375"/>
      <c r="N32" s="375"/>
      <c r="O32" s="375"/>
      <c r="P32" s="363"/>
      <c r="Q32" s="364"/>
      <c r="R32" s="365"/>
      <c r="S32" s="519"/>
      <c r="T32" s="519"/>
      <c r="U32" s="520"/>
      <c r="V32" s="520"/>
      <c r="W32" s="366"/>
      <c r="X32" s="367"/>
      <c r="Y32" s="367"/>
      <c r="Z32" s="368"/>
      <c r="AA32" s="610" t="str">
        <f t="shared" si="0"/>
        <v/>
      </c>
      <c r="AB32" s="522"/>
      <c r="AC32" s="522"/>
      <c r="AD32" s="522"/>
      <c r="AE32" s="523"/>
      <c r="AF32" s="524"/>
      <c r="AG32" s="525"/>
      <c r="AH32" s="525"/>
      <c r="AI32" s="526"/>
      <c r="AJ32" s="526"/>
      <c r="AK32" s="526"/>
      <c r="AL32" s="526"/>
      <c r="AM32" s="526"/>
      <c r="AN32" s="527"/>
      <c r="AO32" s="527"/>
      <c r="AP32" s="527"/>
      <c r="AQ32" s="527"/>
      <c r="AR32" s="527"/>
      <c r="AS32" s="527"/>
      <c r="AT32" s="528"/>
    </row>
    <row r="33" spans="2:46" ht="17.25" customHeight="1">
      <c r="B33" s="382"/>
      <c r="C33" s="383"/>
      <c r="D33" s="384"/>
      <c r="E33" s="385"/>
      <c r="F33" s="385"/>
      <c r="G33" s="385"/>
      <c r="H33" s="385"/>
      <c r="I33" s="385"/>
      <c r="J33" s="386"/>
      <c r="K33" s="384"/>
      <c r="L33" s="385"/>
      <c r="M33" s="385"/>
      <c r="N33" s="385"/>
      <c r="O33" s="385"/>
      <c r="P33" s="387"/>
      <c r="Q33" s="388"/>
      <c r="R33" s="389"/>
      <c r="S33" s="529"/>
      <c r="T33" s="529"/>
      <c r="U33" s="530"/>
      <c r="V33" s="530"/>
      <c r="W33" s="390"/>
      <c r="X33" s="391"/>
      <c r="Y33" s="391"/>
      <c r="Z33" s="392"/>
      <c r="AA33" s="630" t="str">
        <f t="shared" si="0"/>
        <v/>
      </c>
      <c r="AB33" s="532"/>
      <c r="AC33" s="532"/>
      <c r="AD33" s="532"/>
      <c r="AE33" s="533"/>
      <c r="AF33" s="534"/>
      <c r="AG33" s="535"/>
      <c r="AH33" s="535"/>
      <c r="AI33" s="536"/>
      <c r="AJ33" s="536"/>
      <c r="AK33" s="536"/>
      <c r="AL33" s="536"/>
      <c r="AM33" s="536"/>
      <c r="AN33" s="537"/>
      <c r="AO33" s="537"/>
      <c r="AP33" s="537"/>
      <c r="AQ33" s="537"/>
      <c r="AR33" s="537"/>
      <c r="AS33" s="537"/>
      <c r="AT33" s="619"/>
    </row>
    <row r="34" spans="2:46" ht="8.25" customHeight="1" thickBot="1"/>
    <row r="35" spans="2:46" ht="17.25" customHeight="1" thickTop="1">
      <c r="B35" s="556" t="s">
        <v>179</v>
      </c>
      <c r="C35" s="554" t="s">
        <v>38</v>
      </c>
      <c r="D35" s="554"/>
      <c r="E35" s="554"/>
      <c r="F35" s="554"/>
      <c r="G35" s="554" t="s">
        <v>70</v>
      </c>
      <c r="H35" s="554"/>
      <c r="I35" s="446"/>
      <c r="J35" s="446" t="s">
        <v>40</v>
      </c>
      <c r="K35" s="444"/>
      <c r="L35" s="444"/>
      <c r="M35" s="441" t="s">
        <v>42</v>
      </c>
      <c r="N35" s="442"/>
      <c r="O35" s="442"/>
      <c r="P35" s="442"/>
      <c r="Q35" s="443"/>
      <c r="R35" s="444" t="s">
        <v>43</v>
      </c>
      <c r="S35" s="445"/>
      <c r="T35" s="444" t="s">
        <v>56</v>
      </c>
      <c r="U35" s="444"/>
      <c r="V35" s="444"/>
      <c r="W35" s="444"/>
      <c r="X35" s="446" t="s">
        <v>55</v>
      </c>
      <c r="Y35" s="444"/>
      <c r="Z35" s="441" t="s">
        <v>57</v>
      </c>
      <c r="AA35" s="442"/>
      <c r="AB35" s="442"/>
      <c r="AC35" s="443"/>
      <c r="AD35" s="444" t="s">
        <v>41</v>
      </c>
      <c r="AE35" s="444"/>
      <c r="AF35" s="444"/>
      <c r="AG35" s="444"/>
      <c r="AH35" s="447"/>
      <c r="AK35" s="396" t="s">
        <v>49</v>
      </c>
      <c r="AL35" s="355"/>
      <c r="AM35" s="355"/>
      <c r="AN35" s="397"/>
      <c r="AO35" s="396" t="s">
        <v>53</v>
      </c>
      <c r="AP35" s="355"/>
      <c r="AQ35" s="355"/>
      <c r="AR35" s="355"/>
      <c r="AS35" s="355"/>
      <c r="AT35" s="397"/>
    </row>
    <row r="36" spans="2:46" ht="17.25" customHeight="1">
      <c r="B36" s="557"/>
      <c r="C36" s="582"/>
      <c r="D36" s="582"/>
      <c r="E36" s="582"/>
      <c r="F36" s="582"/>
      <c r="G36" s="551"/>
      <c r="H36" s="551"/>
      <c r="I36" s="566"/>
      <c r="J36" s="633"/>
      <c r="K36" s="634"/>
      <c r="L36" s="634"/>
      <c r="M36" s="635"/>
      <c r="N36" s="636"/>
      <c r="O36" s="636"/>
      <c r="P36" s="636"/>
      <c r="Q36" s="637"/>
      <c r="R36" s="639"/>
      <c r="S36" s="640"/>
      <c r="T36" s="638" t="str">
        <f t="shared" ref="T36:T41" si="1">IF(M36="","",IF(OR(R36="非課税",R36="不課税"),0,ROUNDDOWN(M36*R36,2)))</f>
        <v/>
      </c>
      <c r="U36" s="638"/>
      <c r="V36" s="638"/>
      <c r="W36" s="638"/>
      <c r="X36" s="566"/>
      <c r="Y36" s="567"/>
      <c r="Z36" s="568" t="str">
        <f>IF(M36="","",IF(OR(R36="非課税",R36="不課税"),0,ROUNDDOWN(T36,0)+X36))</f>
        <v/>
      </c>
      <c r="AA36" s="569"/>
      <c r="AB36" s="569"/>
      <c r="AC36" s="570"/>
      <c r="AD36" s="569" t="str">
        <f t="shared" ref="AD36:AD41" si="2">IF(M36="","",M36+Z36)</f>
        <v/>
      </c>
      <c r="AE36" s="591"/>
      <c r="AF36" s="591"/>
      <c r="AG36" s="591"/>
      <c r="AH36" s="592"/>
      <c r="AK36" s="428"/>
      <c r="AL36" s="429"/>
      <c r="AM36" s="429"/>
      <c r="AN36" s="453"/>
      <c r="AO36" s="488"/>
      <c r="AP36" s="489"/>
      <c r="AQ36" s="489"/>
      <c r="AR36" s="492"/>
      <c r="AS36" s="494"/>
      <c r="AT36" s="495"/>
    </row>
    <row r="37" spans="2:46" ht="17.25" customHeight="1">
      <c r="B37" s="557"/>
      <c r="C37" s="583"/>
      <c r="D37" s="583"/>
      <c r="E37" s="583"/>
      <c r="F37" s="583"/>
      <c r="G37" s="527"/>
      <c r="H37" s="527"/>
      <c r="I37" s="564"/>
      <c r="J37" s="574"/>
      <c r="K37" s="575"/>
      <c r="L37" s="575"/>
      <c r="M37" s="576"/>
      <c r="N37" s="577"/>
      <c r="O37" s="577"/>
      <c r="P37" s="577"/>
      <c r="Q37" s="578"/>
      <c r="R37" s="579"/>
      <c r="S37" s="580"/>
      <c r="T37" s="581" t="str">
        <f t="shared" si="1"/>
        <v/>
      </c>
      <c r="U37" s="581"/>
      <c r="V37" s="581"/>
      <c r="W37" s="581"/>
      <c r="X37" s="564"/>
      <c r="Y37" s="565"/>
      <c r="Z37" s="571" t="str">
        <f>IF(M37="","",IF(OR(R37="非課税",R37="不課税"),0,ROUNDDOWN(T37,0)+X37))</f>
        <v/>
      </c>
      <c r="AA37" s="572"/>
      <c r="AB37" s="572"/>
      <c r="AC37" s="573"/>
      <c r="AD37" s="572" t="str">
        <f t="shared" si="2"/>
        <v/>
      </c>
      <c r="AE37" s="589"/>
      <c r="AF37" s="589"/>
      <c r="AG37" s="589"/>
      <c r="AH37" s="590"/>
      <c r="AK37" s="430"/>
      <c r="AL37" s="431"/>
      <c r="AM37" s="431"/>
      <c r="AN37" s="454"/>
      <c r="AO37" s="490"/>
      <c r="AP37" s="491"/>
      <c r="AQ37" s="491"/>
      <c r="AR37" s="493"/>
      <c r="AS37" s="491"/>
      <c r="AT37" s="496"/>
    </row>
    <row r="38" spans="2:46" ht="17.25" customHeight="1">
      <c r="B38" s="557"/>
      <c r="C38" s="583"/>
      <c r="D38" s="583"/>
      <c r="E38" s="583"/>
      <c r="F38" s="583"/>
      <c r="G38" s="527"/>
      <c r="H38" s="527"/>
      <c r="I38" s="564"/>
      <c r="J38" s="574"/>
      <c r="K38" s="575"/>
      <c r="L38" s="575"/>
      <c r="M38" s="576"/>
      <c r="N38" s="577"/>
      <c r="O38" s="577"/>
      <c r="P38" s="577"/>
      <c r="Q38" s="578"/>
      <c r="R38" s="579"/>
      <c r="S38" s="580"/>
      <c r="T38" s="581" t="str">
        <f t="shared" si="1"/>
        <v/>
      </c>
      <c r="U38" s="581"/>
      <c r="V38" s="581"/>
      <c r="W38" s="581"/>
      <c r="X38" s="564"/>
      <c r="Y38" s="565"/>
      <c r="Z38" s="571" t="str">
        <f t="shared" ref="Z38:Z40" si="3">IF(M38="","",IF(OR(R38="非課税",R38="不課税"),0,ROUNDDOWN(T38,0)+X38))</f>
        <v/>
      </c>
      <c r="AA38" s="572"/>
      <c r="AB38" s="572"/>
      <c r="AC38" s="573"/>
      <c r="AD38" s="572" t="str">
        <f t="shared" si="2"/>
        <v/>
      </c>
      <c r="AE38" s="589"/>
      <c r="AF38" s="589"/>
      <c r="AG38" s="589"/>
      <c r="AH38" s="590"/>
    </row>
    <row r="39" spans="2:46" ht="17.25" customHeight="1">
      <c r="B39" s="557"/>
      <c r="C39" s="583"/>
      <c r="D39" s="583"/>
      <c r="E39" s="583"/>
      <c r="F39" s="583"/>
      <c r="G39" s="527"/>
      <c r="H39" s="527"/>
      <c r="I39" s="564"/>
      <c r="J39" s="574"/>
      <c r="K39" s="575"/>
      <c r="L39" s="575"/>
      <c r="M39" s="576"/>
      <c r="N39" s="577"/>
      <c r="O39" s="577"/>
      <c r="P39" s="577"/>
      <c r="Q39" s="578"/>
      <c r="R39" s="579"/>
      <c r="S39" s="580"/>
      <c r="T39" s="581" t="str">
        <f t="shared" si="1"/>
        <v/>
      </c>
      <c r="U39" s="581"/>
      <c r="V39" s="581"/>
      <c r="W39" s="581"/>
      <c r="X39" s="564"/>
      <c r="Y39" s="565"/>
      <c r="Z39" s="571" t="str">
        <f t="shared" si="3"/>
        <v/>
      </c>
      <c r="AA39" s="572"/>
      <c r="AB39" s="572"/>
      <c r="AC39" s="573"/>
      <c r="AD39" s="572" t="str">
        <f t="shared" si="2"/>
        <v/>
      </c>
      <c r="AE39" s="589"/>
      <c r="AF39" s="589"/>
      <c r="AG39" s="589"/>
      <c r="AH39" s="590"/>
      <c r="AK39" s="396" t="s">
        <v>52</v>
      </c>
      <c r="AL39" s="355"/>
      <c r="AM39" s="355"/>
      <c r="AN39" s="397"/>
      <c r="AQ39" s="396" t="s">
        <v>50</v>
      </c>
      <c r="AR39" s="355"/>
      <c r="AS39" s="355"/>
      <c r="AT39" s="397"/>
    </row>
    <row r="40" spans="2:46" ht="17.25" customHeight="1">
      <c r="B40" s="557"/>
      <c r="C40" s="583"/>
      <c r="D40" s="583"/>
      <c r="E40" s="583"/>
      <c r="F40" s="583"/>
      <c r="G40" s="527"/>
      <c r="H40" s="527"/>
      <c r="I40" s="564"/>
      <c r="J40" s="574"/>
      <c r="K40" s="575"/>
      <c r="L40" s="575"/>
      <c r="M40" s="576"/>
      <c r="N40" s="577"/>
      <c r="O40" s="577"/>
      <c r="P40" s="577"/>
      <c r="Q40" s="578"/>
      <c r="R40" s="579"/>
      <c r="S40" s="580"/>
      <c r="T40" s="581" t="str">
        <f t="shared" si="1"/>
        <v/>
      </c>
      <c r="U40" s="581"/>
      <c r="V40" s="581"/>
      <c r="W40" s="581"/>
      <c r="X40" s="564"/>
      <c r="Y40" s="565"/>
      <c r="Z40" s="571" t="str">
        <f t="shared" si="3"/>
        <v/>
      </c>
      <c r="AA40" s="572"/>
      <c r="AB40" s="572"/>
      <c r="AC40" s="573"/>
      <c r="AD40" s="572" t="str">
        <f t="shared" si="2"/>
        <v/>
      </c>
      <c r="AE40" s="589"/>
      <c r="AF40" s="589"/>
      <c r="AG40" s="589"/>
      <c r="AH40" s="590"/>
      <c r="AK40" s="488"/>
      <c r="AL40" s="489"/>
      <c r="AM40" s="489"/>
      <c r="AN40" s="497"/>
      <c r="AQ40" s="428"/>
      <c r="AR40" s="429"/>
      <c r="AS40" s="429"/>
      <c r="AT40" s="453"/>
    </row>
    <row r="41" spans="2:46" ht="17.25" customHeight="1">
      <c r="B41" s="557"/>
      <c r="C41" s="620"/>
      <c r="D41" s="620"/>
      <c r="E41" s="620"/>
      <c r="F41" s="620"/>
      <c r="G41" s="652"/>
      <c r="H41" s="652"/>
      <c r="I41" s="653"/>
      <c r="J41" s="628"/>
      <c r="K41" s="629"/>
      <c r="L41" s="629"/>
      <c r="M41" s="623"/>
      <c r="N41" s="624"/>
      <c r="O41" s="624"/>
      <c r="P41" s="624"/>
      <c r="Q41" s="625"/>
      <c r="R41" s="626"/>
      <c r="S41" s="627"/>
      <c r="T41" s="586" t="str">
        <f t="shared" si="1"/>
        <v/>
      </c>
      <c r="U41" s="586"/>
      <c r="V41" s="586"/>
      <c r="W41" s="586"/>
      <c r="X41" s="463"/>
      <c r="Y41" s="458"/>
      <c r="Z41" s="603" t="str">
        <f t="shared" ref="Z41" si="4">IF(M41="","",IF(OR(R41="非課税",R41="不課税"),0,ROUNDDOWN(T41,0)+X41))</f>
        <v/>
      </c>
      <c r="AA41" s="604"/>
      <c r="AB41" s="604"/>
      <c r="AC41" s="605"/>
      <c r="AD41" s="604" t="str">
        <f t="shared" si="2"/>
        <v/>
      </c>
      <c r="AE41" s="621"/>
      <c r="AF41" s="621"/>
      <c r="AG41" s="621"/>
      <c r="AH41" s="622"/>
      <c r="AK41" s="490"/>
      <c r="AL41" s="491"/>
      <c r="AM41" s="491"/>
      <c r="AN41" s="496"/>
      <c r="AQ41" s="430"/>
      <c r="AR41" s="431"/>
      <c r="AS41" s="431"/>
      <c r="AT41" s="454"/>
    </row>
    <row r="42" spans="2:46" ht="17.25" customHeight="1" thickBot="1">
      <c r="B42" s="558"/>
      <c r="C42" s="654" t="s">
        <v>81</v>
      </c>
      <c r="D42" s="444"/>
      <c r="E42" s="444"/>
      <c r="F42" s="444"/>
      <c r="G42" s="444"/>
      <c r="H42" s="444"/>
      <c r="I42" s="444"/>
      <c r="J42" s="444"/>
      <c r="K42" s="444"/>
      <c r="L42" s="444"/>
      <c r="M42" s="559" t="str">
        <f>IF(SUM(M36:Q41)=0,"",SUM(M36:Q41))</f>
        <v/>
      </c>
      <c r="N42" s="560"/>
      <c r="O42" s="560"/>
      <c r="P42" s="560"/>
      <c r="Q42" s="561"/>
      <c r="R42" s="584" t="s">
        <v>39</v>
      </c>
      <c r="S42" s="585"/>
      <c r="T42" s="586" t="str">
        <f>IF(SUM(T36:W41)=0,"",SUM(T36:W41))</f>
        <v/>
      </c>
      <c r="U42" s="586"/>
      <c r="V42" s="586"/>
      <c r="W42" s="586"/>
      <c r="X42" s="562" t="str">
        <f>IF(SUM(X36:Y41)=0,"",SUM(X36:Y41))</f>
        <v/>
      </c>
      <c r="Y42" s="563"/>
      <c r="Z42" s="606" t="str">
        <f>IF(SUM(Z36:AC41)=0,"",SUM(Z36:AC41))</f>
        <v/>
      </c>
      <c r="AA42" s="607"/>
      <c r="AB42" s="607"/>
      <c r="AC42" s="608"/>
      <c r="AD42" s="587" t="str">
        <f>IF(SUM(AD36:AH41)=0,"",SUM(AD36:AH41))</f>
        <v/>
      </c>
      <c r="AE42" s="587"/>
      <c r="AF42" s="587"/>
      <c r="AG42" s="587"/>
      <c r="AH42" s="588"/>
      <c r="AK42" s="468" t="s">
        <v>54</v>
      </c>
      <c r="AL42" s="468"/>
      <c r="AM42" s="468"/>
      <c r="AN42" s="468"/>
      <c r="AO42" s="468"/>
      <c r="AP42" s="468"/>
      <c r="AQ42" s="469" t="s">
        <v>192</v>
      </c>
      <c r="AR42" s="469"/>
      <c r="AS42" s="469"/>
      <c r="AT42" s="469"/>
    </row>
    <row r="43" spans="2:46" ht="15.75" customHeight="1" thickTop="1">
      <c r="AG43" s="104" t="s">
        <v>45</v>
      </c>
      <c r="AH43" s="104"/>
      <c r="AI43" s="104"/>
      <c r="AJ43" s="105" t="str">
        <f>AJ$1</f>
        <v/>
      </c>
      <c r="AK43" s="105"/>
      <c r="AL43" s="105"/>
      <c r="AM43" s="105"/>
      <c r="AN43" s="105"/>
      <c r="AO43" s="105"/>
      <c r="AP43" s="105"/>
      <c r="AQ43" s="3" t="s">
        <v>46</v>
      </c>
      <c r="AR43" s="4">
        <v>2</v>
      </c>
      <c r="AS43" s="5" t="s">
        <v>59</v>
      </c>
      <c r="AT43" s="24">
        <f>AT$1</f>
        <v>0</v>
      </c>
    </row>
    <row r="44" spans="2:46" ht="17.25" customHeight="1">
      <c r="B44" s="266" t="s">
        <v>44</v>
      </c>
      <c r="C44" s="319"/>
      <c r="D44" s="320" t="s">
        <v>23</v>
      </c>
      <c r="E44" s="269"/>
      <c r="F44" s="269"/>
      <c r="G44" s="269"/>
      <c r="H44" s="269"/>
      <c r="I44" s="269"/>
      <c r="J44" s="339"/>
      <c r="K44" s="320" t="s">
        <v>69</v>
      </c>
      <c r="L44" s="269"/>
      <c r="M44" s="269"/>
      <c r="N44" s="269"/>
      <c r="O44" s="269"/>
      <c r="P44" s="320" t="s">
        <v>25</v>
      </c>
      <c r="Q44" s="269"/>
      <c r="R44" s="339"/>
      <c r="S44" s="319" t="s">
        <v>26</v>
      </c>
      <c r="T44" s="319"/>
      <c r="U44" s="319" t="s">
        <v>27</v>
      </c>
      <c r="V44" s="319"/>
      <c r="W44" s="320" t="s">
        <v>173</v>
      </c>
      <c r="X44" s="269"/>
      <c r="Y44" s="269"/>
      <c r="Z44" s="269"/>
      <c r="AA44" s="321" t="s">
        <v>28</v>
      </c>
      <c r="AB44" s="322"/>
      <c r="AC44" s="322"/>
      <c r="AD44" s="322"/>
      <c r="AE44" s="553"/>
      <c r="AF44" s="445" t="s">
        <v>40</v>
      </c>
      <c r="AG44" s="554"/>
      <c r="AH44" s="554"/>
      <c r="AI44" s="554" t="s">
        <v>80</v>
      </c>
      <c r="AJ44" s="554"/>
      <c r="AK44" s="554"/>
      <c r="AL44" s="554"/>
      <c r="AM44" s="554"/>
      <c r="AN44" s="554" t="s">
        <v>38</v>
      </c>
      <c r="AO44" s="554"/>
      <c r="AP44" s="554"/>
      <c r="AQ44" s="554"/>
      <c r="AR44" s="554" t="s">
        <v>70</v>
      </c>
      <c r="AS44" s="554"/>
      <c r="AT44" s="555"/>
    </row>
    <row r="45" spans="2:46" ht="17.25" customHeight="1">
      <c r="B45" s="297"/>
      <c r="C45" s="298"/>
      <c r="D45" s="299"/>
      <c r="E45" s="300"/>
      <c r="F45" s="300"/>
      <c r="G45" s="300"/>
      <c r="H45" s="300"/>
      <c r="I45" s="300"/>
      <c r="J45" s="301"/>
      <c r="K45" s="299"/>
      <c r="L45" s="300"/>
      <c r="M45" s="300"/>
      <c r="N45" s="300"/>
      <c r="O45" s="300"/>
      <c r="P45" s="539"/>
      <c r="Q45" s="540"/>
      <c r="R45" s="541"/>
      <c r="S45" s="542"/>
      <c r="T45" s="542"/>
      <c r="U45" s="538"/>
      <c r="V45" s="538"/>
      <c r="W45" s="543"/>
      <c r="X45" s="544"/>
      <c r="Y45" s="544"/>
      <c r="Z45" s="544"/>
      <c r="AA45" s="545" t="str">
        <f t="shared" ref="AA45:AA50" si="5">IF(U45="","",ROUNDDOWN(P45*W45,0))</f>
        <v/>
      </c>
      <c r="AB45" s="546"/>
      <c r="AC45" s="546"/>
      <c r="AD45" s="546"/>
      <c r="AE45" s="547"/>
      <c r="AF45" s="548"/>
      <c r="AG45" s="549"/>
      <c r="AH45" s="549"/>
      <c r="AI45" s="550"/>
      <c r="AJ45" s="550"/>
      <c r="AK45" s="550"/>
      <c r="AL45" s="550"/>
      <c r="AM45" s="550"/>
      <c r="AN45" s="551"/>
      <c r="AO45" s="551"/>
      <c r="AP45" s="551"/>
      <c r="AQ45" s="551"/>
      <c r="AR45" s="551"/>
      <c r="AS45" s="551"/>
      <c r="AT45" s="552"/>
    </row>
    <row r="46" spans="2:46" ht="17.25" customHeight="1">
      <c r="B46" s="372"/>
      <c r="C46" s="373"/>
      <c r="D46" s="374"/>
      <c r="E46" s="375"/>
      <c r="F46" s="375"/>
      <c r="G46" s="375"/>
      <c r="H46" s="375"/>
      <c r="I46" s="375"/>
      <c r="J46" s="376"/>
      <c r="K46" s="374"/>
      <c r="L46" s="375"/>
      <c r="M46" s="375"/>
      <c r="N46" s="375"/>
      <c r="O46" s="375"/>
      <c r="P46" s="363"/>
      <c r="Q46" s="364"/>
      <c r="R46" s="365"/>
      <c r="S46" s="519"/>
      <c r="T46" s="519"/>
      <c r="U46" s="538"/>
      <c r="V46" s="538"/>
      <c r="W46" s="366"/>
      <c r="X46" s="367"/>
      <c r="Y46" s="367"/>
      <c r="Z46" s="367"/>
      <c r="AA46" s="521" t="str">
        <f t="shared" si="5"/>
        <v/>
      </c>
      <c r="AB46" s="522"/>
      <c r="AC46" s="522"/>
      <c r="AD46" s="522"/>
      <c r="AE46" s="523"/>
      <c r="AF46" s="524"/>
      <c r="AG46" s="525"/>
      <c r="AH46" s="525"/>
      <c r="AI46" s="526"/>
      <c r="AJ46" s="526"/>
      <c r="AK46" s="526"/>
      <c r="AL46" s="526"/>
      <c r="AM46" s="526"/>
      <c r="AN46" s="527"/>
      <c r="AO46" s="527"/>
      <c r="AP46" s="527"/>
      <c r="AQ46" s="527"/>
      <c r="AR46" s="527"/>
      <c r="AS46" s="527"/>
      <c r="AT46" s="528"/>
    </row>
    <row r="47" spans="2:46" ht="17.25" customHeight="1">
      <c r="B47" s="372"/>
      <c r="C47" s="373"/>
      <c r="D47" s="374"/>
      <c r="E47" s="375"/>
      <c r="F47" s="375"/>
      <c r="G47" s="375"/>
      <c r="H47" s="375"/>
      <c r="I47" s="375"/>
      <c r="J47" s="376"/>
      <c r="K47" s="374"/>
      <c r="L47" s="375"/>
      <c r="M47" s="375"/>
      <c r="N47" s="375"/>
      <c r="O47" s="375"/>
      <c r="P47" s="363"/>
      <c r="Q47" s="364"/>
      <c r="R47" s="365"/>
      <c r="S47" s="519"/>
      <c r="T47" s="519"/>
      <c r="U47" s="538"/>
      <c r="V47" s="538"/>
      <c r="W47" s="366"/>
      <c r="X47" s="367"/>
      <c r="Y47" s="367"/>
      <c r="Z47" s="367"/>
      <c r="AA47" s="521" t="str">
        <f t="shared" si="5"/>
        <v/>
      </c>
      <c r="AB47" s="522"/>
      <c r="AC47" s="522"/>
      <c r="AD47" s="522"/>
      <c r="AE47" s="523"/>
      <c r="AF47" s="524"/>
      <c r="AG47" s="525"/>
      <c r="AH47" s="525"/>
      <c r="AI47" s="526"/>
      <c r="AJ47" s="526"/>
      <c r="AK47" s="526"/>
      <c r="AL47" s="526"/>
      <c r="AM47" s="526"/>
      <c r="AN47" s="527"/>
      <c r="AO47" s="527"/>
      <c r="AP47" s="527"/>
      <c r="AQ47" s="527"/>
      <c r="AR47" s="527"/>
      <c r="AS47" s="527"/>
      <c r="AT47" s="528"/>
    </row>
    <row r="48" spans="2:46" ht="17.25" customHeight="1">
      <c r="B48" s="372"/>
      <c r="C48" s="373"/>
      <c r="D48" s="374"/>
      <c r="E48" s="375"/>
      <c r="F48" s="375"/>
      <c r="G48" s="375"/>
      <c r="H48" s="375"/>
      <c r="I48" s="375"/>
      <c r="J48" s="376"/>
      <c r="K48" s="374"/>
      <c r="L48" s="375"/>
      <c r="M48" s="375"/>
      <c r="N48" s="375"/>
      <c r="O48" s="375"/>
      <c r="P48" s="363"/>
      <c r="Q48" s="364"/>
      <c r="R48" s="365"/>
      <c r="S48" s="519"/>
      <c r="T48" s="519"/>
      <c r="U48" s="520"/>
      <c r="V48" s="520"/>
      <c r="W48" s="366"/>
      <c r="X48" s="367"/>
      <c r="Y48" s="367"/>
      <c r="Z48" s="367"/>
      <c r="AA48" s="521" t="str">
        <f t="shared" si="5"/>
        <v/>
      </c>
      <c r="AB48" s="522"/>
      <c r="AC48" s="522"/>
      <c r="AD48" s="522"/>
      <c r="AE48" s="523"/>
      <c r="AF48" s="524"/>
      <c r="AG48" s="525"/>
      <c r="AH48" s="525"/>
      <c r="AI48" s="526"/>
      <c r="AJ48" s="526"/>
      <c r="AK48" s="526"/>
      <c r="AL48" s="526"/>
      <c r="AM48" s="526"/>
      <c r="AN48" s="527"/>
      <c r="AO48" s="527"/>
      <c r="AP48" s="527"/>
      <c r="AQ48" s="527"/>
      <c r="AR48" s="527"/>
      <c r="AS48" s="527"/>
      <c r="AT48" s="528"/>
    </row>
    <row r="49" spans="2:46" ht="17.25" customHeight="1">
      <c r="B49" s="372"/>
      <c r="C49" s="373"/>
      <c r="D49" s="374"/>
      <c r="E49" s="375"/>
      <c r="F49" s="375"/>
      <c r="G49" s="375"/>
      <c r="H49" s="375"/>
      <c r="I49" s="375"/>
      <c r="J49" s="376"/>
      <c r="K49" s="374"/>
      <c r="L49" s="375"/>
      <c r="M49" s="375"/>
      <c r="N49" s="375"/>
      <c r="O49" s="375"/>
      <c r="P49" s="363"/>
      <c r="Q49" s="364"/>
      <c r="R49" s="365"/>
      <c r="S49" s="519"/>
      <c r="T49" s="519"/>
      <c r="U49" s="520"/>
      <c r="V49" s="520"/>
      <c r="W49" s="366"/>
      <c r="X49" s="367"/>
      <c r="Y49" s="367"/>
      <c r="Z49" s="367"/>
      <c r="AA49" s="521" t="str">
        <f t="shared" si="5"/>
        <v/>
      </c>
      <c r="AB49" s="522"/>
      <c r="AC49" s="522"/>
      <c r="AD49" s="522"/>
      <c r="AE49" s="523"/>
      <c r="AF49" s="524"/>
      <c r="AG49" s="525"/>
      <c r="AH49" s="525"/>
      <c r="AI49" s="526"/>
      <c r="AJ49" s="526"/>
      <c r="AK49" s="526"/>
      <c r="AL49" s="526"/>
      <c r="AM49" s="526"/>
      <c r="AN49" s="527"/>
      <c r="AO49" s="527"/>
      <c r="AP49" s="527"/>
      <c r="AQ49" s="527"/>
      <c r="AR49" s="527"/>
      <c r="AS49" s="527"/>
      <c r="AT49" s="528"/>
    </row>
    <row r="50" spans="2:46" ht="17.25" customHeight="1">
      <c r="B50" s="372"/>
      <c r="C50" s="373"/>
      <c r="D50" s="374"/>
      <c r="E50" s="375"/>
      <c r="F50" s="375"/>
      <c r="G50" s="375"/>
      <c r="H50" s="375"/>
      <c r="I50" s="375"/>
      <c r="J50" s="376"/>
      <c r="K50" s="374"/>
      <c r="L50" s="375"/>
      <c r="M50" s="375"/>
      <c r="N50" s="375"/>
      <c r="O50" s="375"/>
      <c r="P50" s="363"/>
      <c r="Q50" s="364"/>
      <c r="R50" s="365"/>
      <c r="S50" s="519"/>
      <c r="T50" s="519"/>
      <c r="U50" s="520"/>
      <c r="V50" s="520"/>
      <c r="W50" s="366"/>
      <c r="X50" s="367"/>
      <c r="Y50" s="367"/>
      <c r="Z50" s="367"/>
      <c r="AA50" s="521" t="str">
        <f t="shared" si="5"/>
        <v/>
      </c>
      <c r="AB50" s="522"/>
      <c r="AC50" s="522"/>
      <c r="AD50" s="522"/>
      <c r="AE50" s="523"/>
      <c r="AF50" s="524"/>
      <c r="AG50" s="525"/>
      <c r="AH50" s="525"/>
      <c r="AI50" s="526"/>
      <c r="AJ50" s="526"/>
      <c r="AK50" s="526"/>
      <c r="AL50" s="526"/>
      <c r="AM50" s="526"/>
      <c r="AN50" s="527"/>
      <c r="AO50" s="527"/>
      <c r="AP50" s="527"/>
      <c r="AQ50" s="527"/>
      <c r="AR50" s="527"/>
      <c r="AS50" s="527"/>
      <c r="AT50" s="528"/>
    </row>
    <row r="51" spans="2:46" ht="17.25" customHeight="1">
      <c r="B51" s="372"/>
      <c r="C51" s="373"/>
      <c r="D51" s="374"/>
      <c r="E51" s="375"/>
      <c r="F51" s="375"/>
      <c r="G51" s="375"/>
      <c r="H51" s="375"/>
      <c r="I51" s="375"/>
      <c r="J51" s="376"/>
      <c r="K51" s="374"/>
      <c r="L51" s="375"/>
      <c r="M51" s="375"/>
      <c r="N51" s="375"/>
      <c r="O51" s="375"/>
      <c r="P51" s="363"/>
      <c r="Q51" s="364"/>
      <c r="R51" s="365"/>
      <c r="S51" s="519"/>
      <c r="T51" s="519"/>
      <c r="U51" s="538"/>
      <c r="V51" s="538"/>
      <c r="W51" s="366"/>
      <c r="X51" s="367"/>
      <c r="Y51" s="367"/>
      <c r="Z51" s="367"/>
      <c r="AA51" s="521" t="str">
        <f t="shared" ref="AA51:AA58" si="6">IF(U51="","",ROUNDDOWN(P51*W51,0))</f>
        <v/>
      </c>
      <c r="AB51" s="522"/>
      <c r="AC51" s="522"/>
      <c r="AD51" s="522"/>
      <c r="AE51" s="523"/>
      <c r="AF51" s="524"/>
      <c r="AG51" s="525"/>
      <c r="AH51" s="525"/>
      <c r="AI51" s="526"/>
      <c r="AJ51" s="526"/>
      <c r="AK51" s="526"/>
      <c r="AL51" s="526"/>
      <c r="AM51" s="526"/>
      <c r="AN51" s="527"/>
      <c r="AO51" s="527"/>
      <c r="AP51" s="527"/>
      <c r="AQ51" s="527"/>
      <c r="AR51" s="527"/>
      <c r="AS51" s="527"/>
      <c r="AT51" s="528"/>
    </row>
    <row r="52" spans="2:46" ht="17.25" customHeight="1">
      <c r="B52" s="372"/>
      <c r="C52" s="373"/>
      <c r="D52" s="374"/>
      <c r="E52" s="375"/>
      <c r="F52" s="375"/>
      <c r="G52" s="375"/>
      <c r="H52" s="375"/>
      <c r="I52" s="375"/>
      <c r="J52" s="376"/>
      <c r="K52" s="374"/>
      <c r="L52" s="375"/>
      <c r="M52" s="375"/>
      <c r="N52" s="375"/>
      <c r="O52" s="375"/>
      <c r="P52" s="363"/>
      <c r="Q52" s="364"/>
      <c r="R52" s="365"/>
      <c r="S52" s="519"/>
      <c r="T52" s="519"/>
      <c r="U52" s="538"/>
      <c r="V52" s="538"/>
      <c r="W52" s="366"/>
      <c r="X52" s="367"/>
      <c r="Y52" s="367"/>
      <c r="Z52" s="367"/>
      <c r="AA52" s="521" t="str">
        <f t="shared" si="6"/>
        <v/>
      </c>
      <c r="AB52" s="522"/>
      <c r="AC52" s="522"/>
      <c r="AD52" s="522"/>
      <c r="AE52" s="523"/>
      <c r="AF52" s="524"/>
      <c r="AG52" s="525"/>
      <c r="AH52" s="525"/>
      <c r="AI52" s="526"/>
      <c r="AJ52" s="526"/>
      <c r="AK52" s="526"/>
      <c r="AL52" s="526"/>
      <c r="AM52" s="526"/>
      <c r="AN52" s="527"/>
      <c r="AO52" s="527"/>
      <c r="AP52" s="527"/>
      <c r="AQ52" s="527"/>
      <c r="AR52" s="527"/>
      <c r="AS52" s="527"/>
      <c r="AT52" s="528"/>
    </row>
    <row r="53" spans="2:46" ht="17.25" customHeight="1">
      <c r="B53" s="372"/>
      <c r="C53" s="373"/>
      <c r="D53" s="374"/>
      <c r="E53" s="375"/>
      <c r="F53" s="375"/>
      <c r="G53" s="375"/>
      <c r="H53" s="375"/>
      <c r="I53" s="375"/>
      <c r="J53" s="376"/>
      <c r="K53" s="374"/>
      <c r="L53" s="375"/>
      <c r="M53" s="375"/>
      <c r="N53" s="375"/>
      <c r="O53" s="375"/>
      <c r="P53" s="363"/>
      <c r="Q53" s="364"/>
      <c r="R53" s="365"/>
      <c r="S53" s="519"/>
      <c r="T53" s="519"/>
      <c r="U53" s="520"/>
      <c r="V53" s="520"/>
      <c r="W53" s="366"/>
      <c r="X53" s="367"/>
      <c r="Y53" s="367"/>
      <c r="Z53" s="367"/>
      <c r="AA53" s="521" t="str">
        <f t="shared" si="6"/>
        <v/>
      </c>
      <c r="AB53" s="522"/>
      <c r="AC53" s="522"/>
      <c r="AD53" s="522"/>
      <c r="AE53" s="523"/>
      <c r="AF53" s="524"/>
      <c r="AG53" s="525"/>
      <c r="AH53" s="525"/>
      <c r="AI53" s="526"/>
      <c r="AJ53" s="526"/>
      <c r="AK53" s="526"/>
      <c r="AL53" s="526"/>
      <c r="AM53" s="526"/>
      <c r="AN53" s="527"/>
      <c r="AO53" s="527"/>
      <c r="AP53" s="527"/>
      <c r="AQ53" s="527"/>
      <c r="AR53" s="527"/>
      <c r="AS53" s="527"/>
      <c r="AT53" s="528"/>
    </row>
    <row r="54" spans="2:46" ht="17.25" customHeight="1">
      <c r="B54" s="372"/>
      <c r="C54" s="373"/>
      <c r="D54" s="374"/>
      <c r="E54" s="375"/>
      <c r="F54" s="375"/>
      <c r="G54" s="375"/>
      <c r="H54" s="375"/>
      <c r="I54" s="375"/>
      <c r="J54" s="376"/>
      <c r="K54" s="374"/>
      <c r="L54" s="375"/>
      <c r="M54" s="375"/>
      <c r="N54" s="375"/>
      <c r="O54" s="375"/>
      <c r="P54" s="363"/>
      <c r="Q54" s="364"/>
      <c r="R54" s="365"/>
      <c r="S54" s="519"/>
      <c r="T54" s="519"/>
      <c r="U54" s="520"/>
      <c r="V54" s="520"/>
      <c r="W54" s="366"/>
      <c r="X54" s="367"/>
      <c r="Y54" s="367"/>
      <c r="Z54" s="367"/>
      <c r="AA54" s="521" t="str">
        <f t="shared" si="6"/>
        <v/>
      </c>
      <c r="AB54" s="522"/>
      <c r="AC54" s="522"/>
      <c r="AD54" s="522"/>
      <c r="AE54" s="523"/>
      <c r="AF54" s="524"/>
      <c r="AG54" s="525"/>
      <c r="AH54" s="525"/>
      <c r="AI54" s="526"/>
      <c r="AJ54" s="526"/>
      <c r="AK54" s="526"/>
      <c r="AL54" s="526"/>
      <c r="AM54" s="526"/>
      <c r="AN54" s="527"/>
      <c r="AO54" s="527"/>
      <c r="AP54" s="527"/>
      <c r="AQ54" s="527"/>
      <c r="AR54" s="527"/>
      <c r="AS54" s="527"/>
      <c r="AT54" s="528"/>
    </row>
    <row r="55" spans="2:46" ht="17.25" customHeight="1">
      <c r="B55" s="372"/>
      <c r="C55" s="373"/>
      <c r="D55" s="374"/>
      <c r="E55" s="375"/>
      <c r="F55" s="375"/>
      <c r="G55" s="375"/>
      <c r="H55" s="375"/>
      <c r="I55" s="375"/>
      <c r="J55" s="376"/>
      <c r="K55" s="374"/>
      <c r="L55" s="375"/>
      <c r="M55" s="375"/>
      <c r="N55" s="375"/>
      <c r="O55" s="375"/>
      <c r="P55" s="363"/>
      <c r="Q55" s="364"/>
      <c r="R55" s="365"/>
      <c r="S55" s="519"/>
      <c r="T55" s="519"/>
      <c r="U55" s="538"/>
      <c r="V55" s="538"/>
      <c r="W55" s="366"/>
      <c r="X55" s="367"/>
      <c r="Y55" s="367"/>
      <c r="Z55" s="367"/>
      <c r="AA55" s="521" t="str">
        <f t="shared" si="6"/>
        <v/>
      </c>
      <c r="AB55" s="522"/>
      <c r="AC55" s="522"/>
      <c r="AD55" s="522"/>
      <c r="AE55" s="523"/>
      <c r="AF55" s="524"/>
      <c r="AG55" s="525"/>
      <c r="AH55" s="525"/>
      <c r="AI55" s="526"/>
      <c r="AJ55" s="526"/>
      <c r="AK55" s="526"/>
      <c r="AL55" s="526"/>
      <c r="AM55" s="526"/>
      <c r="AN55" s="527"/>
      <c r="AO55" s="527"/>
      <c r="AP55" s="527"/>
      <c r="AQ55" s="527"/>
      <c r="AR55" s="527"/>
      <c r="AS55" s="527"/>
      <c r="AT55" s="528"/>
    </row>
    <row r="56" spans="2:46" ht="17.25" customHeight="1">
      <c r="B56" s="372"/>
      <c r="C56" s="373"/>
      <c r="D56" s="374"/>
      <c r="E56" s="375"/>
      <c r="F56" s="375"/>
      <c r="G56" s="375"/>
      <c r="H56" s="375"/>
      <c r="I56" s="375"/>
      <c r="J56" s="376"/>
      <c r="K56" s="374"/>
      <c r="L56" s="375"/>
      <c r="M56" s="375"/>
      <c r="N56" s="375"/>
      <c r="O56" s="375"/>
      <c r="P56" s="363"/>
      <c r="Q56" s="364"/>
      <c r="R56" s="365"/>
      <c r="S56" s="519"/>
      <c r="T56" s="519"/>
      <c r="U56" s="520"/>
      <c r="V56" s="520"/>
      <c r="W56" s="366"/>
      <c r="X56" s="367"/>
      <c r="Y56" s="367"/>
      <c r="Z56" s="367"/>
      <c r="AA56" s="521" t="str">
        <f t="shared" si="6"/>
        <v/>
      </c>
      <c r="AB56" s="522"/>
      <c r="AC56" s="522"/>
      <c r="AD56" s="522"/>
      <c r="AE56" s="523"/>
      <c r="AF56" s="524"/>
      <c r="AG56" s="525"/>
      <c r="AH56" s="525"/>
      <c r="AI56" s="526"/>
      <c r="AJ56" s="526"/>
      <c r="AK56" s="526"/>
      <c r="AL56" s="526"/>
      <c r="AM56" s="526"/>
      <c r="AN56" s="527"/>
      <c r="AO56" s="527"/>
      <c r="AP56" s="527"/>
      <c r="AQ56" s="527"/>
      <c r="AR56" s="527"/>
      <c r="AS56" s="527"/>
      <c r="AT56" s="528"/>
    </row>
    <row r="57" spans="2:46" ht="17.25" customHeight="1">
      <c r="B57" s="372"/>
      <c r="C57" s="373"/>
      <c r="D57" s="374"/>
      <c r="E57" s="375"/>
      <c r="F57" s="375"/>
      <c r="G57" s="375"/>
      <c r="H57" s="375"/>
      <c r="I57" s="375"/>
      <c r="J57" s="376"/>
      <c r="K57" s="374"/>
      <c r="L57" s="375"/>
      <c r="M57" s="375"/>
      <c r="N57" s="375"/>
      <c r="O57" s="375"/>
      <c r="P57" s="363"/>
      <c r="Q57" s="364"/>
      <c r="R57" s="365"/>
      <c r="S57" s="519"/>
      <c r="T57" s="519"/>
      <c r="U57" s="520"/>
      <c r="V57" s="520"/>
      <c r="W57" s="366"/>
      <c r="X57" s="367"/>
      <c r="Y57" s="367"/>
      <c r="Z57" s="367"/>
      <c r="AA57" s="521" t="str">
        <f t="shared" si="6"/>
        <v/>
      </c>
      <c r="AB57" s="522"/>
      <c r="AC57" s="522"/>
      <c r="AD57" s="522"/>
      <c r="AE57" s="523"/>
      <c r="AF57" s="524"/>
      <c r="AG57" s="525"/>
      <c r="AH57" s="525"/>
      <c r="AI57" s="526"/>
      <c r="AJ57" s="526"/>
      <c r="AK57" s="526"/>
      <c r="AL57" s="526"/>
      <c r="AM57" s="526"/>
      <c r="AN57" s="527"/>
      <c r="AO57" s="527"/>
      <c r="AP57" s="527"/>
      <c r="AQ57" s="527"/>
      <c r="AR57" s="527"/>
      <c r="AS57" s="527"/>
      <c r="AT57" s="528"/>
    </row>
    <row r="58" spans="2:46" ht="17.25" customHeight="1">
      <c r="B58" s="372"/>
      <c r="C58" s="373"/>
      <c r="D58" s="374"/>
      <c r="E58" s="375"/>
      <c r="F58" s="375"/>
      <c r="G58" s="375"/>
      <c r="H58" s="375"/>
      <c r="I58" s="375"/>
      <c r="J58" s="376"/>
      <c r="K58" s="374"/>
      <c r="L58" s="375"/>
      <c r="M58" s="375"/>
      <c r="N58" s="375"/>
      <c r="O58" s="375"/>
      <c r="P58" s="363"/>
      <c r="Q58" s="364"/>
      <c r="R58" s="365"/>
      <c r="S58" s="519"/>
      <c r="T58" s="519"/>
      <c r="U58" s="520"/>
      <c r="V58" s="520"/>
      <c r="W58" s="366"/>
      <c r="X58" s="367"/>
      <c r="Y58" s="367"/>
      <c r="Z58" s="367"/>
      <c r="AA58" s="521" t="str">
        <f t="shared" si="6"/>
        <v/>
      </c>
      <c r="AB58" s="522"/>
      <c r="AC58" s="522"/>
      <c r="AD58" s="522"/>
      <c r="AE58" s="523"/>
      <c r="AF58" s="524"/>
      <c r="AG58" s="525"/>
      <c r="AH58" s="525"/>
      <c r="AI58" s="526"/>
      <c r="AJ58" s="526"/>
      <c r="AK58" s="526"/>
      <c r="AL58" s="526"/>
      <c r="AM58" s="526"/>
      <c r="AN58" s="527"/>
      <c r="AO58" s="527"/>
      <c r="AP58" s="527"/>
      <c r="AQ58" s="527"/>
      <c r="AR58" s="527"/>
      <c r="AS58" s="527"/>
      <c r="AT58" s="528"/>
    </row>
    <row r="59" spans="2:46" ht="17.25" customHeight="1">
      <c r="B59" s="372"/>
      <c r="C59" s="373"/>
      <c r="D59" s="374"/>
      <c r="E59" s="375"/>
      <c r="F59" s="375"/>
      <c r="G59" s="375"/>
      <c r="H59" s="375"/>
      <c r="I59" s="375"/>
      <c r="J59" s="376"/>
      <c r="K59" s="374"/>
      <c r="L59" s="375"/>
      <c r="M59" s="375"/>
      <c r="N59" s="375"/>
      <c r="O59" s="375"/>
      <c r="P59" s="363"/>
      <c r="Q59" s="364"/>
      <c r="R59" s="365"/>
      <c r="S59" s="519"/>
      <c r="T59" s="519"/>
      <c r="U59" s="538"/>
      <c r="V59" s="538"/>
      <c r="W59" s="366"/>
      <c r="X59" s="367"/>
      <c r="Y59" s="367"/>
      <c r="Z59" s="367"/>
      <c r="AA59" s="521" t="str">
        <f t="shared" ref="AA59:AA75" si="7">IF(U59="","",ROUNDDOWN(P59*W59,0))</f>
        <v/>
      </c>
      <c r="AB59" s="522"/>
      <c r="AC59" s="522"/>
      <c r="AD59" s="522"/>
      <c r="AE59" s="523"/>
      <c r="AF59" s="524"/>
      <c r="AG59" s="525"/>
      <c r="AH59" s="525"/>
      <c r="AI59" s="526"/>
      <c r="AJ59" s="526"/>
      <c r="AK59" s="526"/>
      <c r="AL59" s="526"/>
      <c r="AM59" s="526"/>
      <c r="AN59" s="527"/>
      <c r="AO59" s="527"/>
      <c r="AP59" s="527"/>
      <c r="AQ59" s="527"/>
      <c r="AR59" s="527"/>
      <c r="AS59" s="527"/>
      <c r="AT59" s="528"/>
    </row>
    <row r="60" spans="2:46" ht="17.25" customHeight="1">
      <c r="B60" s="372"/>
      <c r="C60" s="373"/>
      <c r="D60" s="374"/>
      <c r="E60" s="375"/>
      <c r="F60" s="375"/>
      <c r="G60" s="375"/>
      <c r="H60" s="375"/>
      <c r="I60" s="375"/>
      <c r="J60" s="376"/>
      <c r="K60" s="374"/>
      <c r="L60" s="375"/>
      <c r="M60" s="375"/>
      <c r="N60" s="375"/>
      <c r="O60" s="375"/>
      <c r="P60" s="363"/>
      <c r="Q60" s="364"/>
      <c r="R60" s="365"/>
      <c r="S60" s="519"/>
      <c r="T60" s="519"/>
      <c r="U60" s="538"/>
      <c r="V60" s="538"/>
      <c r="W60" s="366"/>
      <c r="X60" s="367"/>
      <c r="Y60" s="367"/>
      <c r="Z60" s="367"/>
      <c r="AA60" s="521" t="str">
        <f t="shared" si="7"/>
        <v/>
      </c>
      <c r="AB60" s="522"/>
      <c r="AC60" s="522"/>
      <c r="AD60" s="522"/>
      <c r="AE60" s="523"/>
      <c r="AF60" s="524"/>
      <c r="AG60" s="525"/>
      <c r="AH60" s="525"/>
      <c r="AI60" s="526"/>
      <c r="AJ60" s="526"/>
      <c r="AK60" s="526"/>
      <c r="AL60" s="526"/>
      <c r="AM60" s="526"/>
      <c r="AN60" s="527"/>
      <c r="AO60" s="527"/>
      <c r="AP60" s="527"/>
      <c r="AQ60" s="527"/>
      <c r="AR60" s="527"/>
      <c r="AS60" s="527"/>
      <c r="AT60" s="528"/>
    </row>
    <row r="61" spans="2:46" ht="17.25" customHeight="1">
      <c r="B61" s="372"/>
      <c r="C61" s="373"/>
      <c r="D61" s="374"/>
      <c r="E61" s="375"/>
      <c r="F61" s="375"/>
      <c r="G61" s="375"/>
      <c r="H61" s="375"/>
      <c r="I61" s="375"/>
      <c r="J61" s="376"/>
      <c r="K61" s="374"/>
      <c r="L61" s="375"/>
      <c r="M61" s="375"/>
      <c r="N61" s="375"/>
      <c r="O61" s="375"/>
      <c r="P61" s="363"/>
      <c r="Q61" s="364"/>
      <c r="R61" s="365"/>
      <c r="S61" s="519"/>
      <c r="T61" s="519"/>
      <c r="U61" s="520"/>
      <c r="V61" s="520"/>
      <c r="W61" s="366"/>
      <c r="X61" s="367"/>
      <c r="Y61" s="367"/>
      <c r="Z61" s="367"/>
      <c r="AA61" s="521" t="str">
        <f t="shared" si="7"/>
        <v/>
      </c>
      <c r="AB61" s="522"/>
      <c r="AC61" s="522"/>
      <c r="AD61" s="522"/>
      <c r="AE61" s="523"/>
      <c r="AF61" s="524"/>
      <c r="AG61" s="525"/>
      <c r="AH61" s="525"/>
      <c r="AI61" s="526"/>
      <c r="AJ61" s="526"/>
      <c r="AK61" s="526"/>
      <c r="AL61" s="526"/>
      <c r="AM61" s="526"/>
      <c r="AN61" s="527"/>
      <c r="AO61" s="527"/>
      <c r="AP61" s="527"/>
      <c r="AQ61" s="527"/>
      <c r="AR61" s="527"/>
      <c r="AS61" s="527"/>
      <c r="AT61" s="528"/>
    </row>
    <row r="62" spans="2:46" ht="17.25" customHeight="1">
      <c r="B62" s="372"/>
      <c r="C62" s="373"/>
      <c r="D62" s="374"/>
      <c r="E62" s="375"/>
      <c r="F62" s="375"/>
      <c r="G62" s="375"/>
      <c r="H62" s="375"/>
      <c r="I62" s="375"/>
      <c r="J62" s="376"/>
      <c r="K62" s="374"/>
      <c r="L62" s="375"/>
      <c r="M62" s="375"/>
      <c r="N62" s="375"/>
      <c r="O62" s="375"/>
      <c r="P62" s="363"/>
      <c r="Q62" s="364"/>
      <c r="R62" s="365"/>
      <c r="S62" s="519"/>
      <c r="T62" s="519"/>
      <c r="U62" s="538"/>
      <c r="V62" s="538"/>
      <c r="W62" s="366"/>
      <c r="X62" s="367"/>
      <c r="Y62" s="367"/>
      <c r="Z62" s="367"/>
      <c r="AA62" s="521" t="str">
        <f t="shared" si="7"/>
        <v/>
      </c>
      <c r="AB62" s="522"/>
      <c r="AC62" s="522"/>
      <c r="AD62" s="522"/>
      <c r="AE62" s="523"/>
      <c r="AF62" s="524"/>
      <c r="AG62" s="525"/>
      <c r="AH62" s="525"/>
      <c r="AI62" s="526"/>
      <c r="AJ62" s="526"/>
      <c r="AK62" s="526"/>
      <c r="AL62" s="526"/>
      <c r="AM62" s="526"/>
      <c r="AN62" s="527"/>
      <c r="AO62" s="527"/>
      <c r="AP62" s="527"/>
      <c r="AQ62" s="527"/>
      <c r="AR62" s="527"/>
      <c r="AS62" s="527"/>
      <c r="AT62" s="528"/>
    </row>
    <row r="63" spans="2:46" ht="17.25" customHeight="1">
      <c r="B63" s="372"/>
      <c r="C63" s="373"/>
      <c r="D63" s="374"/>
      <c r="E63" s="375"/>
      <c r="F63" s="375"/>
      <c r="G63" s="375"/>
      <c r="H63" s="375"/>
      <c r="I63" s="375"/>
      <c r="J63" s="376"/>
      <c r="K63" s="374"/>
      <c r="L63" s="375"/>
      <c r="M63" s="375"/>
      <c r="N63" s="375"/>
      <c r="O63" s="375"/>
      <c r="P63" s="363"/>
      <c r="Q63" s="364"/>
      <c r="R63" s="365"/>
      <c r="S63" s="519"/>
      <c r="T63" s="519"/>
      <c r="U63" s="520"/>
      <c r="V63" s="520"/>
      <c r="W63" s="366"/>
      <c r="X63" s="367"/>
      <c r="Y63" s="367"/>
      <c r="Z63" s="367"/>
      <c r="AA63" s="521" t="str">
        <f t="shared" si="7"/>
        <v/>
      </c>
      <c r="AB63" s="522"/>
      <c r="AC63" s="522"/>
      <c r="AD63" s="522"/>
      <c r="AE63" s="523"/>
      <c r="AF63" s="524"/>
      <c r="AG63" s="525"/>
      <c r="AH63" s="525"/>
      <c r="AI63" s="526"/>
      <c r="AJ63" s="526"/>
      <c r="AK63" s="526"/>
      <c r="AL63" s="526"/>
      <c r="AM63" s="526"/>
      <c r="AN63" s="527"/>
      <c r="AO63" s="527"/>
      <c r="AP63" s="527"/>
      <c r="AQ63" s="527"/>
      <c r="AR63" s="527"/>
      <c r="AS63" s="527"/>
      <c r="AT63" s="528"/>
    </row>
    <row r="64" spans="2:46" ht="17.25" customHeight="1">
      <c r="B64" s="372"/>
      <c r="C64" s="373"/>
      <c r="D64" s="374"/>
      <c r="E64" s="375"/>
      <c r="F64" s="375"/>
      <c r="G64" s="375"/>
      <c r="H64" s="375"/>
      <c r="I64" s="375"/>
      <c r="J64" s="376"/>
      <c r="K64" s="374"/>
      <c r="L64" s="375"/>
      <c r="M64" s="375"/>
      <c r="N64" s="375"/>
      <c r="O64" s="375"/>
      <c r="P64" s="363"/>
      <c r="Q64" s="364"/>
      <c r="R64" s="365"/>
      <c r="S64" s="519"/>
      <c r="T64" s="519"/>
      <c r="U64" s="520"/>
      <c r="V64" s="520"/>
      <c r="W64" s="366"/>
      <c r="X64" s="367"/>
      <c r="Y64" s="367"/>
      <c r="Z64" s="367"/>
      <c r="AA64" s="521" t="str">
        <f t="shared" si="7"/>
        <v/>
      </c>
      <c r="AB64" s="522"/>
      <c r="AC64" s="522"/>
      <c r="AD64" s="522"/>
      <c r="AE64" s="523"/>
      <c r="AF64" s="524"/>
      <c r="AG64" s="525"/>
      <c r="AH64" s="525"/>
      <c r="AI64" s="526"/>
      <c r="AJ64" s="526"/>
      <c r="AK64" s="526"/>
      <c r="AL64" s="526"/>
      <c r="AM64" s="526"/>
      <c r="AN64" s="527"/>
      <c r="AO64" s="527"/>
      <c r="AP64" s="527"/>
      <c r="AQ64" s="527"/>
      <c r="AR64" s="527"/>
      <c r="AS64" s="527"/>
      <c r="AT64" s="528"/>
    </row>
    <row r="65" spans="2:46" ht="17.25" customHeight="1">
      <c r="B65" s="372"/>
      <c r="C65" s="373"/>
      <c r="D65" s="374"/>
      <c r="E65" s="375"/>
      <c r="F65" s="375"/>
      <c r="G65" s="375"/>
      <c r="H65" s="375"/>
      <c r="I65" s="375"/>
      <c r="J65" s="376"/>
      <c r="K65" s="374"/>
      <c r="L65" s="375"/>
      <c r="M65" s="375"/>
      <c r="N65" s="375"/>
      <c r="O65" s="375"/>
      <c r="P65" s="363"/>
      <c r="Q65" s="364"/>
      <c r="R65" s="365"/>
      <c r="S65" s="519"/>
      <c r="T65" s="519"/>
      <c r="U65" s="520"/>
      <c r="V65" s="520"/>
      <c r="W65" s="366"/>
      <c r="X65" s="367"/>
      <c r="Y65" s="367"/>
      <c r="Z65" s="367"/>
      <c r="AA65" s="521" t="str">
        <f t="shared" si="7"/>
        <v/>
      </c>
      <c r="AB65" s="522"/>
      <c r="AC65" s="522"/>
      <c r="AD65" s="522"/>
      <c r="AE65" s="523"/>
      <c r="AF65" s="524"/>
      <c r="AG65" s="525"/>
      <c r="AH65" s="525"/>
      <c r="AI65" s="526"/>
      <c r="AJ65" s="526"/>
      <c r="AK65" s="526"/>
      <c r="AL65" s="526"/>
      <c r="AM65" s="526"/>
      <c r="AN65" s="527"/>
      <c r="AO65" s="527"/>
      <c r="AP65" s="527"/>
      <c r="AQ65" s="527"/>
      <c r="AR65" s="527"/>
      <c r="AS65" s="527"/>
      <c r="AT65" s="528"/>
    </row>
    <row r="66" spans="2:46" ht="17.25" customHeight="1">
      <c r="B66" s="372"/>
      <c r="C66" s="373"/>
      <c r="D66" s="374"/>
      <c r="E66" s="375"/>
      <c r="F66" s="375"/>
      <c r="G66" s="375"/>
      <c r="H66" s="375"/>
      <c r="I66" s="375"/>
      <c r="J66" s="376"/>
      <c r="K66" s="374"/>
      <c r="L66" s="375"/>
      <c r="M66" s="375"/>
      <c r="N66" s="375"/>
      <c r="O66" s="375"/>
      <c r="P66" s="363"/>
      <c r="Q66" s="364"/>
      <c r="R66" s="365"/>
      <c r="S66" s="519"/>
      <c r="T66" s="519"/>
      <c r="U66" s="538"/>
      <c r="V66" s="538"/>
      <c r="W66" s="366"/>
      <c r="X66" s="367"/>
      <c r="Y66" s="367"/>
      <c r="Z66" s="367"/>
      <c r="AA66" s="521" t="str">
        <f t="shared" si="7"/>
        <v/>
      </c>
      <c r="AB66" s="522"/>
      <c r="AC66" s="522"/>
      <c r="AD66" s="522"/>
      <c r="AE66" s="523"/>
      <c r="AF66" s="524"/>
      <c r="AG66" s="525"/>
      <c r="AH66" s="525"/>
      <c r="AI66" s="526"/>
      <c r="AJ66" s="526"/>
      <c r="AK66" s="526"/>
      <c r="AL66" s="526"/>
      <c r="AM66" s="526"/>
      <c r="AN66" s="527"/>
      <c r="AO66" s="527"/>
      <c r="AP66" s="527"/>
      <c r="AQ66" s="527"/>
      <c r="AR66" s="527"/>
      <c r="AS66" s="527"/>
      <c r="AT66" s="528"/>
    </row>
    <row r="67" spans="2:46" ht="17.25" customHeight="1">
      <c r="B67" s="372"/>
      <c r="C67" s="373"/>
      <c r="D67" s="374"/>
      <c r="E67" s="375"/>
      <c r="F67" s="375"/>
      <c r="G67" s="375"/>
      <c r="H67" s="375"/>
      <c r="I67" s="375"/>
      <c r="J67" s="376"/>
      <c r="K67" s="374"/>
      <c r="L67" s="375"/>
      <c r="M67" s="375"/>
      <c r="N67" s="375"/>
      <c r="O67" s="375"/>
      <c r="P67" s="363"/>
      <c r="Q67" s="364"/>
      <c r="R67" s="365"/>
      <c r="S67" s="519"/>
      <c r="T67" s="519"/>
      <c r="U67" s="538"/>
      <c r="V67" s="538"/>
      <c r="W67" s="366"/>
      <c r="X67" s="367"/>
      <c r="Y67" s="367"/>
      <c r="Z67" s="367"/>
      <c r="AA67" s="521" t="str">
        <f t="shared" si="7"/>
        <v/>
      </c>
      <c r="AB67" s="522"/>
      <c r="AC67" s="522"/>
      <c r="AD67" s="522"/>
      <c r="AE67" s="523"/>
      <c r="AF67" s="524"/>
      <c r="AG67" s="525"/>
      <c r="AH67" s="525"/>
      <c r="AI67" s="526"/>
      <c r="AJ67" s="526"/>
      <c r="AK67" s="526"/>
      <c r="AL67" s="526"/>
      <c r="AM67" s="526"/>
      <c r="AN67" s="527"/>
      <c r="AO67" s="527"/>
      <c r="AP67" s="527"/>
      <c r="AQ67" s="527"/>
      <c r="AR67" s="527"/>
      <c r="AS67" s="527"/>
      <c r="AT67" s="528"/>
    </row>
    <row r="68" spans="2:46" ht="17.25" customHeight="1">
      <c r="B68" s="372"/>
      <c r="C68" s="373"/>
      <c r="D68" s="374"/>
      <c r="E68" s="375"/>
      <c r="F68" s="375"/>
      <c r="G68" s="375"/>
      <c r="H68" s="375"/>
      <c r="I68" s="375"/>
      <c r="J68" s="376"/>
      <c r="K68" s="374"/>
      <c r="L68" s="375"/>
      <c r="M68" s="375"/>
      <c r="N68" s="375"/>
      <c r="O68" s="375"/>
      <c r="P68" s="363"/>
      <c r="Q68" s="364"/>
      <c r="R68" s="365"/>
      <c r="S68" s="519"/>
      <c r="T68" s="519"/>
      <c r="U68" s="520"/>
      <c r="V68" s="520"/>
      <c r="W68" s="366"/>
      <c r="X68" s="367"/>
      <c r="Y68" s="367"/>
      <c r="Z68" s="367"/>
      <c r="AA68" s="521" t="str">
        <f t="shared" si="7"/>
        <v/>
      </c>
      <c r="AB68" s="522"/>
      <c r="AC68" s="522"/>
      <c r="AD68" s="522"/>
      <c r="AE68" s="523"/>
      <c r="AF68" s="524"/>
      <c r="AG68" s="525"/>
      <c r="AH68" s="525"/>
      <c r="AI68" s="526"/>
      <c r="AJ68" s="526"/>
      <c r="AK68" s="526"/>
      <c r="AL68" s="526"/>
      <c r="AM68" s="526"/>
      <c r="AN68" s="527"/>
      <c r="AO68" s="527"/>
      <c r="AP68" s="527"/>
      <c r="AQ68" s="527"/>
      <c r="AR68" s="527"/>
      <c r="AS68" s="527"/>
      <c r="AT68" s="528"/>
    </row>
    <row r="69" spans="2:46" ht="17.25" customHeight="1">
      <c r="B69" s="372"/>
      <c r="C69" s="373"/>
      <c r="D69" s="374"/>
      <c r="E69" s="375"/>
      <c r="F69" s="375"/>
      <c r="G69" s="375"/>
      <c r="H69" s="375"/>
      <c r="I69" s="375"/>
      <c r="J69" s="376"/>
      <c r="K69" s="374"/>
      <c r="L69" s="375"/>
      <c r="M69" s="375"/>
      <c r="N69" s="375"/>
      <c r="O69" s="375"/>
      <c r="P69" s="363"/>
      <c r="Q69" s="364"/>
      <c r="R69" s="365"/>
      <c r="S69" s="519"/>
      <c r="T69" s="519"/>
      <c r="U69" s="538"/>
      <c r="V69" s="538"/>
      <c r="W69" s="366"/>
      <c r="X69" s="367"/>
      <c r="Y69" s="367"/>
      <c r="Z69" s="367"/>
      <c r="AA69" s="521" t="str">
        <f t="shared" si="7"/>
        <v/>
      </c>
      <c r="AB69" s="522"/>
      <c r="AC69" s="522"/>
      <c r="AD69" s="522"/>
      <c r="AE69" s="523"/>
      <c r="AF69" s="524"/>
      <c r="AG69" s="525"/>
      <c r="AH69" s="525"/>
      <c r="AI69" s="526"/>
      <c r="AJ69" s="526"/>
      <c r="AK69" s="526"/>
      <c r="AL69" s="526"/>
      <c r="AM69" s="526"/>
      <c r="AN69" s="527"/>
      <c r="AO69" s="527"/>
      <c r="AP69" s="527"/>
      <c r="AQ69" s="527"/>
      <c r="AR69" s="527"/>
      <c r="AS69" s="527"/>
      <c r="AT69" s="528"/>
    </row>
    <row r="70" spans="2:46" ht="17.25" customHeight="1">
      <c r="B70" s="372"/>
      <c r="C70" s="373"/>
      <c r="D70" s="374"/>
      <c r="E70" s="375"/>
      <c r="F70" s="375"/>
      <c r="G70" s="375"/>
      <c r="H70" s="375"/>
      <c r="I70" s="375"/>
      <c r="J70" s="376"/>
      <c r="K70" s="374"/>
      <c r="L70" s="375"/>
      <c r="M70" s="375"/>
      <c r="N70" s="375"/>
      <c r="O70" s="375"/>
      <c r="P70" s="363"/>
      <c r="Q70" s="364"/>
      <c r="R70" s="365"/>
      <c r="S70" s="519"/>
      <c r="T70" s="519"/>
      <c r="U70" s="520"/>
      <c r="V70" s="520"/>
      <c r="W70" s="366"/>
      <c r="X70" s="367"/>
      <c r="Y70" s="367"/>
      <c r="Z70" s="367"/>
      <c r="AA70" s="521" t="str">
        <f t="shared" si="7"/>
        <v/>
      </c>
      <c r="AB70" s="522"/>
      <c r="AC70" s="522"/>
      <c r="AD70" s="522"/>
      <c r="AE70" s="523"/>
      <c r="AF70" s="524"/>
      <c r="AG70" s="525"/>
      <c r="AH70" s="525"/>
      <c r="AI70" s="526"/>
      <c r="AJ70" s="526"/>
      <c r="AK70" s="526"/>
      <c r="AL70" s="526"/>
      <c r="AM70" s="526"/>
      <c r="AN70" s="527"/>
      <c r="AO70" s="527"/>
      <c r="AP70" s="527"/>
      <c r="AQ70" s="527"/>
      <c r="AR70" s="527"/>
      <c r="AS70" s="527"/>
      <c r="AT70" s="528"/>
    </row>
    <row r="71" spans="2:46" ht="17.25" customHeight="1">
      <c r="B71" s="372"/>
      <c r="C71" s="373"/>
      <c r="D71" s="374"/>
      <c r="E71" s="375"/>
      <c r="F71" s="375"/>
      <c r="G71" s="375"/>
      <c r="H71" s="375"/>
      <c r="I71" s="375"/>
      <c r="J71" s="376"/>
      <c r="K71" s="374"/>
      <c r="L71" s="375"/>
      <c r="M71" s="375"/>
      <c r="N71" s="375"/>
      <c r="O71" s="375"/>
      <c r="P71" s="363"/>
      <c r="Q71" s="364"/>
      <c r="R71" s="365"/>
      <c r="S71" s="519"/>
      <c r="T71" s="519"/>
      <c r="U71" s="520"/>
      <c r="V71" s="520"/>
      <c r="W71" s="366"/>
      <c r="X71" s="367"/>
      <c r="Y71" s="367"/>
      <c r="Z71" s="367"/>
      <c r="AA71" s="521" t="str">
        <f t="shared" si="7"/>
        <v/>
      </c>
      <c r="AB71" s="522"/>
      <c r="AC71" s="522"/>
      <c r="AD71" s="522"/>
      <c r="AE71" s="523"/>
      <c r="AF71" s="524"/>
      <c r="AG71" s="525"/>
      <c r="AH71" s="525"/>
      <c r="AI71" s="526"/>
      <c r="AJ71" s="526"/>
      <c r="AK71" s="526"/>
      <c r="AL71" s="526"/>
      <c r="AM71" s="526"/>
      <c r="AN71" s="527"/>
      <c r="AO71" s="527"/>
      <c r="AP71" s="527"/>
      <c r="AQ71" s="527"/>
      <c r="AR71" s="527"/>
      <c r="AS71" s="527"/>
      <c r="AT71" s="528"/>
    </row>
    <row r="72" spans="2:46" ht="17.25" customHeight="1">
      <c r="B72" s="372"/>
      <c r="C72" s="373"/>
      <c r="D72" s="374"/>
      <c r="E72" s="375"/>
      <c r="F72" s="375"/>
      <c r="G72" s="375"/>
      <c r="H72" s="375"/>
      <c r="I72" s="375"/>
      <c r="J72" s="376"/>
      <c r="K72" s="374"/>
      <c r="L72" s="375"/>
      <c r="M72" s="375"/>
      <c r="N72" s="375"/>
      <c r="O72" s="375"/>
      <c r="P72" s="363"/>
      <c r="Q72" s="364"/>
      <c r="R72" s="365"/>
      <c r="S72" s="519"/>
      <c r="T72" s="519"/>
      <c r="U72" s="520"/>
      <c r="V72" s="520"/>
      <c r="W72" s="366"/>
      <c r="X72" s="367"/>
      <c r="Y72" s="367"/>
      <c r="Z72" s="367"/>
      <c r="AA72" s="521" t="str">
        <f t="shared" si="7"/>
        <v/>
      </c>
      <c r="AB72" s="522"/>
      <c r="AC72" s="522"/>
      <c r="AD72" s="522"/>
      <c r="AE72" s="523"/>
      <c r="AF72" s="524"/>
      <c r="AG72" s="525"/>
      <c r="AH72" s="525"/>
      <c r="AI72" s="526"/>
      <c r="AJ72" s="526"/>
      <c r="AK72" s="526"/>
      <c r="AL72" s="526"/>
      <c r="AM72" s="526"/>
      <c r="AN72" s="527"/>
      <c r="AO72" s="527"/>
      <c r="AP72" s="527"/>
      <c r="AQ72" s="527"/>
      <c r="AR72" s="527"/>
      <c r="AS72" s="527"/>
      <c r="AT72" s="528"/>
    </row>
    <row r="73" spans="2:46" ht="17.25" customHeight="1">
      <c r="B73" s="372"/>
      <c r="C73" s="373"/>
      <c r="D73" s="374"/>
      <c r="E73" s="375"/>
      <c r="F73" s="375"/>
      <c r="G73" s="375"/>
      <c r="H73" s="375"/>
      <c r="I73" s="375"/>
      <c r="J73" s="376"/>
      <c r="K73" s="374"/>
      <c r="L73" s="375"/>
      <c r="M73" s="375"/>
      <c r="N73" s="375"/>
      <c r="O73" s="375"/>
      <c r="P73" s="363"/>
      <c r="Q73" s="364"/>
      <c r="R73" s="365"/>
      <c r="S73" s="519"/>
      <c r="T73" s="519"/>
      <c r="U73" s="538"/>
      <c r="V73" s="538"/>
      <c r="W73" s="366"/>
      <c r="X73" s="367"/>
      <c r="Y73" s="367"/>
      <c r="Z73" s="367"/>
      <c r="AA73" s="521" t="str">
        <f t="shared" si="7"/>
        <v/>
      </c>
      <c r="AB73" s="522"/>
      <c r="AC73" s="522"/>
      <c r="AD73" s="522"/>
      <c r="AE73" s="523"/>
      <c r="AF73" s="524"/>
      <c r="AG73" s="525"/>
      <c r="AH73" s="525"/>
      <c r="AI73" s="526"/>
      <c r="AJ73" s="526"/>
      <c r="AK73" s="526"/>
      <c r="AL73" s="526"/>
      <c r="AM73" s="526"/>
      <c r="AN73" s="527"/>
      <c r="AO73" s="527"/>
      <c r="AP73" s="527"/>
      <c r="AQ73" s="527"/>
      <c r="AR73" s="527"/>
      <c r="AS73" s="527"/>
      <c r="AT73" s="528"/>
    </row>
    <row r="74" spans="2:46" ht="17.25" customHeight="1">
      <c r="B74" s="372"/>
      <c r="C74" s="373"/>
      <c r="D74" s="374"/>
      <c r="E74" s="375"/>
      <c r="F74" s="375"/>
      <c r="G74" s="375"/>
      <c r="H74" s="375"/>
      <c r="I74" s="375"/>
      <c r="J74" s="376"/>
      <c r="K74" s="374"/>
      <c r="L74" s="375"/>
      <c r="M74" s="375"/>
      <c r="N74" s="375"/>
      <c r="O74" s="375"/>
      <c r="P74" s="363"/>
      <c r="Q74" s="364"/>
      <c r="R74" s="365"/>
      <c r="S74" s="519"/>
      <c r="T74" s="519"/>
      <c r="U74" s="538"/>
      <c r="V74" s="538"/>
      <c r="W74" s="366"/>
      <c r="X74" s="367"/>
      <c r="Y74" s="367"/>
      <c r="Z74" s="367"/>
      <c r="AA74" s="521" t="str">
        <f t="shared" si="7"/>
        <v/>
      </c>
      <c r="AB74" s="522"/>
      <c r="AC74" s="522"/>
      <c r="AD74" s="522"/>
      <c r="AE74" s="523"/>
      <c r="AF74" s="524"/>
      <c r="AG74" s="525"/>
      <c r="AH74" s="525"/>
      <c r="AI74" s="526"/>
      <c r="AJ74" s="526"/>
      <c r="AK74" s="526"/>
      <c r="AL74" s="526"/>
      <c r="AM74" s="526"/>
      <c r="AN74" s="527"/>
      <c r="AO74" s="527"/>
      <c r="AP74" s="527"/>
      <c r="AQ74" s="527"/>
      <c r="AR74" s="527"/>
      <c r="AS74" s="527"/>
      <c r="AT74" s="528"/>
    </row>
    <row r="75" spans="2:46" ht="17.25" customHeight="1">
      <c r="B75" s="372"/>
      <c r="C75" s="373"/>
      <c r="D75" s="374"/>
      <c r="E75" s="375"/>
      <c r="F75" s="375"/>
      <c r="G75" s="375"/>
      <c r="H75" s="375"/>
      <c r="I75" s="375"/>
      <c r="J75" s="376"/>
      <c r="K75" s="374"/>
      <c r="L75" s="375"/>
      <c r="M75" s="375"/>
      <c r="N75" s="375"/>
      <c r="O75" s="375"/>
      <c r="P75" s="363"/>
      <c r="Q75" s="364"/>
      <c r="R75" s="365"/>
      <c r="S75" s="519"/>
      <c r="T75" s="519"/>
      <c r="U75" s="520"/>
      <c r="V75" s="520"/>
      <c r="W75" s="366"/>
      <c r="X75" s="367"/>
      <c r="Y75" s="367"/>
      <c r="Z75" s="367"/>
      <c r="AA75" s="521" t="str">
        <f t="shared" si="7"/>
        <v/>
      </c>
      <c r="AB75" s="522"/>
      <c r="AC75" s="522"/>
      <c r="AD75" s="522"/>
      <c r="AE75" s="523"/>
      <c r="AF75" s="524"/>
      <c r="AG75" s="525"/>
      <c r="AH75" s="525"/>
      <c r="AI75" s="526"/>
      <c r="AJ75" s="526"/>
      <c r="AK75" s="526"/>
      <c r="AL75" s="526"/>
      <c r="AM75" s="526"/>
      <c r="AN75" s="527"/>
      <c r="AO75" s="527"/>
      <c r="AP75" s="527"/>
      <c r="AQ75" s="527"/>
      <c r="AR75" s="527"/>
      <c r="AS75" s="527"/>
      <c r="AT75" s="528"/>
    </row>
    <row r="76" spans="2:46" ht="17.25" customHeight="1">
      <c r="B76" s="382"/>
      <c r="C76" s="383"/>
      <c r="D76" s="384"/>
      <c r="E76" s="385"/>
      <c r="F76" s="385"/>
      <c r="G76" s="385"/>
      <c r="H76" s="385"/>
      <c r="I76" s="385"/>
      <c r="J76" s="386"/>
      <c r="K76" s="384"/>
      <c r="L76" s="385"/>
      <c r="M76" s="385"/>
      <c r="N76" s="385"/>
      <c r="O76" s="385"/>
      <c r="P76" s="387"/>
      <c r="Q76" s="388"/>
      <c r="R76" s="389"/>
      <c r="S76" s="529"/>
      <c r="T76" s="529"/>
      <c r="U76" s="530"/>
      <c r="V76" s="530"/>
      <c r="W76" s="390"/>
      <c r="X76" s="391"/>
      <c r="Y76" s="391"/>
      <c r="Z76" s="391"/>
      <c r="AA76" s="531" t="str">
        <f t="shared" ref="AA76" si="8">IF(U76="","",ROUNDDOWN(P76*W76,0))</f>
        <v/>
      </c>
      <c r="AB76" s="532"/>
      <c r="AC76" s="532"/>
      <c r="AD76" s="532"/>
      <c r="AE76" s="533"/>
      <c r="AF76" s="534"/>
      <c r="AG76" s="535"/>
      <c r="AH76" s="535"/>
      <c r="AI76" s="536"/>
      <c r="AJ76" s="536"/>
      <c r="AK76" s="536"/>
      <c r="AL76" s="536"/>
      <c r="AM76" s="536"/>
      <c r="AN76" s="537"/>
      <c r="AO76" s="537"/>
      <c r="AP76" s="537"/>
      <c r="AQ76" s="537"/>
      <c r="AR76" s="527"/>
      <c r="AS76" s="527"/>
      <c r="AT76" s="528"/>
    </row>
    <row r="77" spans="2:46" ht="12.95" customHeight="1">
      <c r="AK77" s="468" t="s">
        <v>54</v>
      </c>
      <c r="AL77" s="468"/>
      <c r="AM77" s="468"/>
      <c r="AN77" s="468"/>
      <c r="AO77" s="468"/>
      <c r="AP77" s="468"/>
      <c r="AQ77" s="468" t="str">
        <f>AQ$42</f>
        <v>oois20241211</v>
      </c>
      <c r="AR77" s="469"/>
      <c r="AS77" s="469"/>
      <c r="AT77" s="469"/>
    </row>
    <row r="78" spans="2:46" ht="15.75" customHeight="1">
      <c r="AG78" s="104" t="s">
        <v>45</v>
      </c>
      <c r="AH78" s="104"/>
      <c r="AI78" s="104"/>
      <c r="AJ78" s="105" t="str">
        <f>AJ$1</f>
        <v/>
      </c>
      <c r="AK78" s="105"/>
      <c r="AL78" s="105"/>
      <c r="AM78" s="105"/>
      <c r="AN78" s="105"/>
      <c r="AO78" s="105"/>
      <c r="AP78" s="105"/>
      <c r="AQ78" s="3" t="s">
        <v>46</v>
      </c>
      <c r="AR78" s="4">
        <v>3</v>
      </c>
      <c r="AS78" s="5" t="s">
        <v>59</v>
      </c>
      <c r="AT78" s="24">
        <f>AT$1</f>
        <v>0</v>
      </c>
    </row>
    <row r="79" spans="2:46" ht="17.25" customHeight="1">
      <c r="B79" s="266" t="s">
        <v>44</v>
      </c>
      <c r="C79" s="319"/>
      <c r="D79" s="320" t="s">
        <v>23</v>
      </c>
      <c r="E79" s="269"/>
      <c r="F79" s="269"/>
      <c r="G79" s="269"/>
      <c r="H79" s="269"/>
      <c r="I79" s="269"/>
      <c r="J79" s="339"/>
      <c r="K79" s="320" t="s">
        <v>69</v>
      </c>
      <c r="L79" s="269"/>
      <c r="M79" s="269"/>
      <c r="N79" s="269"/>
      <c r="O79" s="269"/>
      <c r="P79" s="320" t="s">
        <v>25</v>
      </c>
      <c r="Q79" s="269"/>
      <c r="R79" s="339"/>
      <c r="S79" s="319" t="s">
        <v>26</v>
      </c>
      <c r="T79" s="319"/>
      <c r="U79" s="319" t="s">
        <v>27</v>
      </c>
      <c r="V79" s="319"/>
      <c r="W79" s="320" t="s">
        <v>173</v>
      </c>
      <c r="X79" s="269"/>
      <c r="Y79" s="269"/>
      <c r="Z79" s="269"/>
      <c r="AA79" s="321" t="s">
        <v>28</v>
      </c>
      <c r="AB79" s="322"/>
      <c r="AC79" s="322"/>
      <c r="AD79" s="322"/>
      <c r="AE79" s="553"/>
      <c r="AF79" s="445" t="s">
        <v>40</v>
      </c>
      <c r="AG79" s="554"/>
      <c r="AH79" s="554"/>
      <c r="AI79" s="554" t="s">
        <v>80</v>
      </c>
      <c r="AJ79" s="554"/>
      <c r="AK79" s="554"/>
      <c r="AL79" s="554"/>
      <c r="AM79" s="554"/>
      <c r="AN79" s="554" t="s">
        <v>38</v>
      </c>
      <c r="AO79" s="554"/>
      <c r="AP79" s="554"/>
      <c r="AQ79" s="554"/>
      <c r="AR79" s="554" t="s">
        <v>70</v>
      </c>
      <c r="AS79" s="554"/>
      <c r="AT79" s="555"/>
    </row>
    <row r="80" spans="2:46" ht="17.25" customHeight="1">
      <c r="B80" s="297"/>
      <c r="C80" s="298"/>
      <c r="D80" s="299"/>
      <c r="E80" s="300"/>
      <c r="F80" s="300"/>
      <c r="G80" s="300"/>
      <c r="H80" s="300"/>
      <c r="I80" s="300"/>
      <c r="J80" s="301"/>
      <c r="K80" s="299"/>
      <c r="L80" s="300"/>
      <c r="M80" s="300"/>
      <c r="N80" s="300"/>
      <c r="O80" s="300"/>
      <c r="P80" s="539"/>
      <c r="Q80" s="540"/>
      <c r="R80" s="541"/>
      <c r="S80" s="542"/>
      <c r="T80" s="542"/>
      <c r="U80" s="538"/>
      <c r="V80" s="538"/>
      <c r="W80" s="543"/>
      <c r="X80" s="544"/>
      <c r="Y80" s="544"/>
      <c r="Z80" s="544"/>
      <c r="AA80" s="545" t="str">
        <f t="shared" ref="AA80:AA111" si="9">IF(U80="","",ROUNDDOWN(P80*W80,0))</f>
        <v/>
      </c>
      <c r="AB80" s="546"/>
      <c r="AC80" s="546"/>
      <c r="AD80" s="546"/>
      <c r="AE80" s="547"/>
      <c r="AF80" s="548"/>
      <c r="AG80" s="549"/>
      <c r="AH80" s="549"/>
      <c r="AI80" s="550"/>
      <c r="AJ80" s="550"/>
      <c r="AK80" s="550"/>
      <c r="AL80" s="550"/>
      <c r="AM80" s="550"/>
      <c r="AN80" s="551"/>
      <c r="AO80" s="551"/>
      <c r="AP80" s="551"/>
      <c r="AQ80" s="551"/>
      <c r="AR80" s="551"/>
      <c r="AS80" s="551"/>
      <c r="AT80" s="552"/>
    </row>
    <row r="81" spans="2:46" ht="17.25" customHeight="1">
      <c r="B81" s="372"/>
      <c r="C81" s="373"/>
      <c r="D81" s="374"/>
      <c r="E81" s="375"/>
      <c r="F81" s="375"/>
      <c r="G81" s="375"/>
      <c r="H81" s="375"/>
      <c r="I81" s="375"/>
      <c r="J81" s="376"/>
      <c r="K81" s="374"/>
      <c r="L81" s="375"/>
      <c r="M81" s="375"/>
      <c r="N81" s="375"/>
      <c r="O81" s="375"/>
      <c r="P81" s="363"/>
      <c r="Q81" s="364"/>
      <c r="R81" s="365"/>
      <c r="S81" s="519"/>
      <c r="T81" s="519"/>
      <c r="U81" s="538"/>
      <c r="V81" s="538"/>
      <c r="W81" s="366"/>
      <c r="X81" s="367"/>
      <c r="Y81" s="367"/>
      <c r="Z81" s="367"/>
      <c r="AA81" s="521" t="str">
        <f t="shared" si="9"/>
        <v/>
      </c>
      <c r="AB81" s="522"/>
      <c r="AC81" s="522"/>
      <c r="AD81" s="522"/>
      <c r="AE81" s="523"/>
      <c r="AF81" s="524"/>
      <c r="AG81" s="525"/>
      <c r="AH81" s="525"/>
      <c r="AI81" s="526"/>
      <c r="AJ81" s="526"/>
      <c r="AK81" s="526"/>
      <c r="AL81" s="526"/>
      <c r="AM81" s="526"/>
      <c r="AN81" s="527"/>
      <c r="AO81" s="527"/>
      <c r="AP81" s="527"/>
      <c r="AQ81" s="527"/>
      <c r="AR81" s="527"/>
      <c r="AS81" s="527"/>
      <c r="AT81" s="528"/>
    </row>
    <row r="82" spans="2:46" ht="17.25" customHeight="1">
      <c r="B82" s="372"/>
      <c r="C82" s="373"/>
      <c r="D82" s="374"/>
      <c r="E82" s="375"/>
      <c r="F82" s="375"/>
      <c r="G82" s="375"/>
      <c r="H82" s="375"/>
      <c r="I82" s="375"/>
      <c r="J82" s="376"/>
      <c r="K82" s="374"/>
      <c r="L82" s="375"/>
      <c r="M82" s="375"/>
      <c r="N82" s="375"/>
      <c r="O82" s="375"/>
      <c r="P82" s="363"/>
      <c r="Q82" s="364"/>
      <c r="R82" s="365"/>
      <c r="S82" s="519"/>
      <c r="T82" s="519"/>
      <c r="U82" s="538"/>
      <c r="V82" s="538"/>
      <c r="W82" s="366"/>
      <c r="X82" s="367"/>
      <c r="Y82" s="367"/>
      <c r="Z82" s="367"/>
      <c r="AA82" s="521" t="str">
        <f t="shared" si="9"/>
        <v/>
      </c>
      <c r="AB82" s="522"/>
      <c r="AC82" s="522"/>
      <c r="AD82" s="522"/>
      <c r="AE82" s="523"/>
      <c r="AF82" s="524"/>
      <c r="AG82" s="525"/>
      <c r="AH82" s="525"/>
      <c r="AI82" s="526"/>
      <c r="AJ82" s="526"/>
      <c r="AK82" s="526"/>
      <c r="AL82" s="526"/>
      <c r="AM82" s="526"/>
      <c r="AN82" s="527"/>
      <c r="AO82" s="527"/>
      <c r="AP82" s="527"/>
      <c r="AQ82" s="527"/>
      <c r="AR82" s="527"/>
      <c r="AS82" s="527"/>
      <c r="AT82" s="528"/>
    </row>
    <row r="83" spans="2:46" ht="17.25" customHeight="1">
      <c r="B83" s="372"/>
      <c r="C83" s="373"/>
      <c r="D83" s="374"/>
      <c r="E83" s="375"/>
      <c r="F83" s="375"/>
      <c r="G83" s="375"/>
      <c r="H83" s="375"/>
      <c r="I83" s="375"/>
      <c r="J83" s="376"/>
      <c r="K83" s="374"/>
      <c r="L83" s="375"/>
      <c r="M83" s="375"/>
      <c r="N83" s="375"/>
      <c r="O83" s="375"/>
      <c r="P83" s="363"/>
      <c r="Q83" s="364"/>
      <c r="R83" s="365"/>
      <c r="S83" s="519"/>
      <c r="T83" s="519"/>
      <c r="U83" s="520"/>
      <c r="V83" s="520"/>
      <c r="W83" s="366"/>
      <c r="X83" s="367"/>
      <c r="Y83" s="367"/>
      <c r="Z83" s="367"/>
      <c r="AA83" s="521" t="str">
        <f t="shared" si="9"/>
        <v/>
      </c>
      <c r="AB83" s="522"/>
      <c r="AC83" s="522"/>
      <c r="AD83" s="522"/>
      <c r="AE83" s="523"/>
      <c r="AF83" s="524"/>
      <c r="AG83" s="525"/>
      <c r="AH83" s="525"/>
      <c r="AI83" s="526"/>
      <c r="AJ83" s="526"/>
      <c r="AK83" s="526"/>
      <c r="AL83" s="526"/>
      <c r="AM83" s="526"/>
      <c r="AN83" s="527"/>
      <c r="AO83" s="527"/>
      <c r="AP83" s="527"/>
      <c r="AQ83" s="527"/>
      <c r="AR83" s="527"/>
      <c r="AS83" s="527"/>
      <c r="AT83" s="528"/>
    </row>
    <row r="84" spans="2:46" ht="17.25" customHeight="1">
      <c r="B84" s="372"/>
      <c r="C84" s="373"/>
      <c r="D84" s="374"/>
      <c r="E84" s="375"/>
      <c r="F84" s="375"/>
      <c r="G84" s="375"/>
      <c r="H84" s="375"/>
      <c r="I84" s="375"/>
      <c r="J84" s="376"/>
      <c r="K84" s="374"/>
      <c r="L84" s="375"/>
      <c r="M84" s="375"/>
      <c r="N84" s="375"/>
      <c r="O84" s="375"/>
      <c r="P84" s="363"/>
      <c r="Q84" s="364"/>
      <c r="R84" s="365"/>
      <c r="S84" s="519"/>
      <c r="T84" s="519"/>
      <c r="U84" s="520"/>
      <c r="V84" s="520"/>
      <c r="W84" s="366"/>
      <c r="X84" s="367"/>
      <c r="Y84" s="367"/>
      <c r="Z84" s="367"/>
      <c r="AA84" s="521" t="str">
        <f t="shared" si="9"/>
        <v/>
      </c>
      <c r="AB84" s="522"/>
      <c r="AC84" s="522"/>
      <c r="AD84" s="522"/>
      <c r="AE84" s="523"/>
      <c r="AF84" s="524"/>
      <c r="AG84" s="525"/>
      <c r="AH84" s="525"/>
      <c r="AI84" s="526"/>
      <c r="AJ84" s="526"/>
      <c r="AK84" s="526"/>
      <c r="AL84" s="526"/>
      <c r="AM84" s="526"/>
      <c r="AN84" s="527"/>
      <c r="AO84" s="527"/>
      <c r="AP84" s="527"/>
      <c r="AQ84" s="527"/>
      <c r="AR84" s="527"/>
      <c r="AS84" s="527"/>
      <c r="AT84" s="528"/>
    </row>
    <row r="85" spans="2:46" ht="17.25" customHeight="1">
      <c r="B85" s="372"/>
      <c r="C85" s="373"/>
      <c r="D85" s="374"/>
      <c r="E85" s="375"/>
      <c r="F85" s="375"/>
      <c r="G85" s="375"/>
      <c r="H85" s="375"/>
      <c r="I85" s="375"/>
      <c r="J85" s="376"/>
      <c r="K85" s="374"/>
      <c r="L85" s="375"/>
      <c r="M85" s="375"/>
      <c r="N85" s="375"/>
      <c r="O85" s="375"/>
      <c r="P85" s="363"/>
      <c r="Q85" s="364"/>
      <c r="R85" s="365"/>
      <c r="S85" s="519"/>
      <c r="T85" s="519"/>
      <c r="U85" s="520"/>
      <c r="V85" s="520"/>
      <c r="W85" s="366"/>
      <c r="X85" s="367"/>
      <c r="Y85" s="367"/>
      <c r="Z85" s="367"/>
      <c r="AA85" s="521" t="str">
        <f t="shared" si="9"/>
        <v/>
      </c>
      <c r="AB85" s="522"/>
      <c r="AC85" s="522"/>
      <c r="AD85" s="522"/>
      <c r="AE85" s="523"/>
      <c r="AF85" s="524"/>
      <c r="AG85" s="525"/>
      <c r="AH85" s="525"/>
      <c r="AI85" s="526"/>
      <c r="AJ85" s="526"/>
      <c r="AK85" s="526"/>
      <c r="AL85" s="526"/>
      <c r="AM85" s="526"/>
      <c r="AN85" s="527"/>
      <c r="AO85" s="527"/>
      <c r="AP85" s="527"/>
      <c r="AQ85" s="527"/>
      <c r="AR85" s="527"/>
      <c r="AS85" s="527"/>
      <c r="AT85" s="528"/>
    </row>
    <row r="86" spans="2:46" ht="17.25" customHeight="1">
      <c r="B86" s="372"/>
      <c r="C86" s="373"/>
      <c r="D86" s="374"/>
      <c r="E86" s="375"/>
      <c r="F86" s="375"/>
      <c r="G86" s="375"/>
      <c r="H86" s="375"/>
      <c r="I86" s="375"/>
      <c r="J86" s="376"/>
      <c r="K86" s="374"/>
      <c r="L86" s="375"/>
      <c r="M86" s="375"/>
      <c r="N86" s="375"/>
      <c r="O86" s="375"/>
      <c r="P86" s="363"/>
      <c r="Q86" s="364"/>
      <c r="R86" s="365"/>
      <c r="S86" s="519"/>
      <c r="T86" s="519"/>
      <c r="U86" s="538"/>
      <c r="V86" s="538"/>
      <c r="W86" s="366"/>
      <c r="X86" s="367"/>
      <c r="Y86" s="367"/>
      <c r="Z86" s="367"/>
      <c r="AA86" s="521" t="str">
        <f t="shared" si="9"/>
        <v/>
      </c>
      <c r="AB86" s="522"/>
      <c r="AC86" s="522"/>
      <c r="AD86" s="522"/>
      <c r="AE86" s="523"/>
      <c r="AF86" s="524"/>
      <c r="AG86" s="525"/>
      <c r="AH86" s="525"/>
      <c r="AI86" s="526"/>
      <c r="AJ86" s="526"/>
      <c r="AK86" s="526"/>
      <c r="AL86" s="526"/>
      <c r="AM86" s="526"/>
      <c r="AN86" s="527"/>
      <c r="AO86" s="527"/>
      <c r="AP86" s="527"/>
      <c r="AQ86" s="527"/>
      <c r="AR86" s="527"/>
      <c r="AS86" s="527"/>
      <c r="AT86" s="528"/>
    </row>
    <row r="87" spans="2:46" ht="17.25" customHeight="1">
      <c r="B87" s="372"/>
      <c r="C87" s="373"/>
      <c r="D87" s="374"/>
      <c r="E87" s="375"/>
      <c r="F87" s="375"/>
      <c r="G87" s="375"/>
      <c r="H87" s="375"/>
      <c r="I87" s="375"/>
      <c r="J87" s="376"/>
      <c r="K87" s="374"/>
      <c r="L87" s="375"/>
      <c r="M87" s="375"/>
      <c r="N87" s="375"/>
      <c r="O87" s="375"/>
      <c r="P87" s="363"/>
      <c r="Q87" s="364"/>
      <c r="R87" s="365"/>
      <c r="S87" s="519"/>
      <c r="T87" s="519"/>
      <c r="U87" s="538"/>
      <c r="V87" s="538"/>
      <c r="W87" s="366"/>
      <c r="X87" s="367"/>
      <c r="Y87" s="367"/>
      <c r="Z87" s="367"/>
      <c r="AA87" s="521" t="str">
        <f t="shared" si="9"/>
        <v/>
      </c>
      <c r="AB87" s="522"/>
      <c r="AC87" s="522"/>
      <c r="AD87" s="522"/>
      <c r="AE87" s="523"/>
      <c r="AF87" s="524"/>
      <c r="AG87" s="525"/>
      <c r="AH87" s="525"/>
      <c r="AI87" s="526"/>
      <c r="AJ87" s="526"/>
      <c r="AK87" s="526"/>
      <c r="AL87" s="526"/>
      <c r="AM87" s="526"/>
      <c r="AN87" s="527"/>
      <c r="AO87" s="527"/>
      <c r="AP87" s="527"/>
      <c r="AQ87" s="527"/>
      <c r="AR87" s="527"/>
      <c r="AS87" s="527"/>
      <c r="AT87" s="528"/>
    </row>
    <row r="88" spans="2:46" ht="17.25" customHeight="1">
      <c r="B88" s="372"/>
      <c r="C88" s="373"/>
      <c r="D88" s="374"/>
      <c r="E88" s="375"/>
      <c r="F88" s="375"/>
      <c r="G88" s="375"/>
      <c r="H88" s="375"/>
      <c r="I88" s="375"/>
      <c r="J88" s="376"/>
      <c r="K88" s="374"/>
      <c r="L88" s="375"/>
      <c r="M88" s="375"/>
      <c r="N88" s="375"/>
      <c r="O88" s="375"/>
      <c r="P88" s="363"/>
      <c r="Q88" s="364"/>
      <c r="R88" s="365"/>
      <c r="S88" s="519"/>
      <c r="T88" s="519"/>
      <c r="U88" s="520"/>
      <c r="V88" s="520"/>
      <c r="W88" s="366"/>
      <c r="X88" s="367"/>
      <c r="Y88" s="367"/>
      <c r="Z88" s="367"/>
      <c r="AA88" s="521" t="str">
        <f t="shared" si="9"/>
        <v/>
      </c>
      <c r="AB88" s="522"/>
      <c r="AC88" s="522"/>
      <c r="AD88" s="522"/>
      <c r="AE88" s="523"/>
      <c r="AF88" s="524"/>
      <c r="AG88" s="525"/>
      <c r="AH88" s="525"/>
      <c r="AI88" s="526"/>
      <c r="AJ88" s="526"/>
      <c r="AK88" s="526"/>
      <c r="AL88" s="526"/>
      <c r="AM88" s="526"/>
      <c r="AN88" s="527"/>
      <c r="AO88" s="527"/>
      <c r="AP88" s="527"/>
      <c r="AQ88" s="527"/>
      <c r="AR88" s="527"/>
      <c r="AS88" s="527"/>
      <c r="AT88" s="528"/>
    </row>
    <row r="89" spans="2:46" ht="17.25" customHeight="1">
      <c r="B89" s="372"/>
      <c r="C89" s="373"/>
      <c r="D89" s="374"/>
      <c r="E89" s="375"/>
      <c r="F89" s="375"/>
      <c r="G89" s="375"/>
      <c r="H89" s="375"/>
      <c r="I89" s="375"/>
      <c r="J89" s="376"/>
      <c r="K89" s="374"/>
      <c r="L89" s="375"/>
      <c r="M89" s="375"/>
      <c r="N89" s="375"/>
      <c r="O89" s="375"/>
      <c r="P89" s="363"/>
      <c r="Q89" s="364"/>
      <c r="R89" s="365"/>
      <c r="S89" s="519"/>
      <c r="T89" s="519"/>
      <c r="U89" s="520"/>
      <c r="V89" s="520"/>
      <c r="W89" s="366"/>
      <c r="X89" s="367"/>
      <c r="Y89" s="367"/>
      <c r="Z89" s="367"/>
      <c r="AA89" s="521" t="str">
        <f t="shared" si="9"/>
        <v/>
      </c>
      <c r="AB89" s="522"/>
      <c r="AC89" s="522"/>
      <c r="AD89" s="522"/>
      <c r="AE89" s="523"/>
      <c r="AF89" s="524"/>
      <c r="AG89" s="525"/>
      <c r="AH89" s="525"/>
      <c r="AI89" s="526"/>
      <c r="AJ89" s="526"/>
      <c r="AK89" s="526"/>
      <c r="AL89" s="526"/>
      <c r="AM89" s="526"/>
      <c r="AN89" s="527"/>
      <c r="AO89" s="527"/>
      <c r="AP89" s="527"/>
      <c r="AQ89" s="527"/>
      <c r="AR89" s="527"/>
      <c r="AS89" s="527"/>
      <c r="AT89" s="528"/>
    </row>
    <row r="90" spans="2:46" ht="17.25" customHeight="1">
      <c r="B90" s="372"/>
      <c r="C90" s="373"/>
      <c r="D90" s="374"/>
      <c r="E90" s="375"/>
      <c r="F90" s="375"/>
      <c r="G90" s="375"/>
      <c r="H90" s="375"/>
      <c r="I90" s="375"/>
      <c r="J90" s="376"/>
      <c r="K90" s="374"/>
      <c r="L90" s="375"/>
      <c r="M90" s="375"/>
      <c r="N90" s="375"/>
      <c r="O90" s="375"/>
      <c r="P90" s="363"/>
      <c r="Q90" s="364"/>
      <c r="R90" s="365"/>
      <c r="S90" s="519"/>
      <c r="T90" s="519"/>
      <c r="U90" s="538"/>
      <c r="V90" s="538"/>
      <c r="W90" s="366"/>
      <c r="X90" s="367"/>
      <c r="Y90" s="367"/>
      <c r="Z90" s="367"/>
      <c r="AA90" s="521" t="str">
        <f t="shared" si="9"/>
        <v/>
      </c>
      <c r="AB90" s="522"/>
      <c r="AC90" s="522"/>
      <c r="AD90" s="522"/>
      <c r="AE90" s="523"/>
      <c r="AF90" s="524"/>
      <c r="AG90" s="525"/>
      <c r="AH90" s="525"/>
      <c r="AI90" s="526"/>
      <c r="AJ90" s="526"/>
      <c r="AK90" s="526"/>
      <c r="AL90" s="526"/>
      <c r="AM90" s="526"/>
      <c r="AN90" s="527"/>
      <c r="AO90" s="527"/>
      <c r="AP90" s="527"/>
      <c r="AQ90" s="527"/>
      <c r="AR90" s="527"/>
      <c r="AS90" s="527"/>
      <c r="AT90" s="528"/>
    </row>
    <row r="91" spans="2:46" ht="17.25" customHeight="1">
      <c r="B91" s="372"/>
      <c r="C91" s="373"/>
      <c r="D91" s="374"/>
      <c r="E91" s="375"/>
      <c r="F91" s="375"/>
      <c r="G91" s="375"/>
      <c r="H91" s="375"/>
      <c r="I91" s="375"/>
      <c r="J91" s="376"/>
      <c r="K91" s="374"/>
      <c r="L91" s="375"/>
      <c r="M91" s="375"/>
      <c r="N91" s="375"/>
      <c r="O91" s="375"/>
      <c r="P91" s="363"/>
      <c r="Q91" s="364"/>
      <c r="R91" s="365"/>
      <c r="S91" s="519"/>
      <c r="T91" s="519"/>
      <c r="U91" s="520"/>
      <c r="V91" s="520"/>
      <c r="W91" s="366"/>
      <c r="X91" s="367"/>
      <c r="Y91" s="367"/>
      <c r="Z91" s="367"/>
      <c r="AA91" s="521" t="str">
        <f t="shared" si="9"/>
        <v/>
      </c>
      <c r="AB91" s="522"/>
      <c r="AC91" s="522"/>
      <c r="AD91" s="522"/>
      <c r="AE91" s="523"/>
      <c r="AF91" s="524"/>
      <c r="AG91" s="525"/>
      <c r="AH91" s="525"/>
      <c r="AI91" s="526"/>
      <c r="AJ91" s="526"/>
      <c r="AK91" s="526"/>
      <c r="AL91" s="526"/>
      <c r="AM91" s="526"/>
      <c r="AN91" s="527"/>
      <c r="AO91" s="527"/>
      <c r="AP91" s="527"/>
      <c r="AQ91" s="527"/>
      <c r="AR91" s="527"/>
      <c r="AS91" s="527"/>
      <c r="AT91" s="528"/>
    </row>
    <row r="92" spans="2:46" ht="17.25" customHeight="1">
      <c r="B92" s="372"/>
      <c r="C92" s="373"/>
      <c r="D92" s="374"/>
      <c r="E92" s="375"/>
      <c r="F92" s="375"/>
      <c r="G92" s="375"/>
      <c r="H92" s="375"/>
      <c r="I92" s="375"/>
      <c r="J92" s="376"/>
      <c r="K92" s="374"/>
      <c r="L92" s="375"/>
      <c r="M92" s="375"/>
      <c r="N92" s="375"/>
      <c r="O92" s="375"/>
      <c r="P92" s="363"/>
      <c r="Q92" s="364"/>
      <c r="R92" s="365"/>
      <c r="S92" s="519"/>
      <c r="T92" s="519"/>
      <c r="U92" s="520"/>
      <c r="V92" s="520"/>
      <c r="W92" s="366"/>
      <c r="X92" s="367"/>
      <c r="Y92" s="367"/>
      <c r="Z92" s="367"/>
      <c r="AA92" s="521" t="str">
        <f t="shared" si="9"/>
        <v/>
      </c>
      <c r="AB92" s="522"/>
      <c r="AC92" s="522"/>
      <c r="AD92" s="522"/>
      <c r="AE92" s="523"/>
      <c r="AF92" s="524"/>
      <c r="AG92" s="525"/>
      <c r="AH92" s="525"/>
      <c r="AI92" s="526"/>
      <c r="AJ92" s="526"/>
      <c r="AK92" s="526"/>
      <c r="AL92" s="526"/>
      <c r="AM92" s="526"/>
      <c r="AN92" s="527"/>
      <c r="AO92" s="527"/>
      <c r="AP92" s="527"/>
      <c r="AQ92" s="527"/>
      <c r="AR92" s="527"/>
      <c r="AS92" s="527"/>
      <c r="AT92" s="528"/>
    </row>
    <row r="93" spans="2:46" ht="17.25" customHeight="1">
      <c r="B93" s="372"/>
      <c r="C93" s="373"/>
      <c r="D93" s="374"/>
      <c r="E93" s="375"/>
      <c r="F93" s="375"/>
      <c r="G93" s="375"/>
      <c r="H93" s="375"/>
      <c r="I93" s="375"/>
      <c r="J93" s="376"/>
      <c r="K93" s="374"/>
      <c r="L93" s="375"/>
      <c r="M93" s="375"/>
      <c r="N93" s="375"/>
      <c r="O93" s="375"/>
      <c r="P93" s="363"/>
      <c r="Q93" s="364"/>
      <c r="R93" s="365"/>
      <c r="S93" s="519"/>
      <c r="T93" s="519"/>
      <c r="U93" s="520"/>
      <c r="V93" s="520"/>
      <c r="W93" s="366"/>
      <c r="X93" s="367"/>
      <c r="Y93" s="367"/>
      <c r="Z93" s="367"/>
      <c r="AA93" s="521" t="str">
        <f t="shared" si="9"/>
        <v/>
      </c>
      <c r="AB93" s="522"/>
      <c r="AC93" s="522"/>
      <c r="AD93" s="522"/>
      <c r="AE93" s="523"/>
      <c r="AF93" s="524"/>
      <c r="AG93" s="525"/>
      <c r="AH93" s="525"/>
      <c r="AI93" s="526"/>
      <c r="AJ93" s="526"/>
      <c r="AK93" s="526"/>
      <c r="AL93" s="526"/>
      <c r="AM93" s="526"/>
      <c r="AN93" s="527"/>
      <c r="AO93" s="527"/>
      <c r="AP93" s="527"/>
      <c r="AQ93" s="527"/>
      <c r="AR93" s="527"/>
      <c r="AS93" s="527"/>
      <c r="AT93" s="528"/>
    </row>
    <row r="94" spans="2:46" ht="17.25" customHeight="1">
      <c r="B94" s="372"/>
      <c r="C94" s="373"/>
      <c r="D94" s="374"/>
      <c r="E94" s="375"/>
      <c r="F94" s="375"/>
      <c r="G94" s="375"/>
      <c r="H94" s="375"/>
      <c r="I94" s="375"/>
      <c r="J94" s="376"/>
      <c r="K94" s="374"/>
      <c r="L94" s="375"/>
      <c r="M94" s="375"/>
      <c r="N94" s="375"/>
      <c r="O94" s="375"/>
      <c r="P94" s="363"/>
      <c r="Q94" s="364"/>
      <c r="R94" s="365"/>
      <c r="S94" s="519"/>
      <c r="T94" s="519"/>
      <c r="U94" s="538"/>
      <c r="V94" s="538"/>
      <c r="W94" s="366"/>
      <c r="X94" s="367"/>
      <c r="Y94" s="367"/>
      <c r="Z94" s="367"/>
      <c r="AA94" s="521" t="str">
        <f t="shared" si="9"/>
        <v/>
      </c>
      <c r="AB94" s="522"/>
      <c r="AC94" s="522"/>
      <c r="AD94" s="522"/>
      <c r="AE94" s="523"/>
      <c r="AF94" s="524"/>
      <c r="AG94" s="525"/>
      <c r="AH94" s="525"/>
      <c r="AI94" s="526"/>
      <c r="AJ94" s="526"/>
      <c r="AK94" s="526"/>
      <c r="AL94" s="526"/>
      <c r="AM94" s="526"/>
      <c r="AN94" s="527"/>
      <c r="AO94" s="527"/>
      <c r="AP94" s="527"/>
      <c r="AQ94" s="527"/>
      <c r="AR94" s="527"/>
      <c r="AS94" s="527"/>
      <c r="AT94" s="528"/>
    </row>
    <row r="95" spans="2:46" ht="17.25" customHeight="1">
      <c r="B95" s="372"/>
      <c r="C95" s="373"/>
      <c r="D95" s="374"/>
      <c r="E95" s="375"/>
      <c r="F95" s="375"/>
      <c r="G95" s="375"/>
      <c r="H95" s="375"/>
      <c r="I95" s="375"/>
      <c r="J95" s="376"/>
      <c r="K95" s="374"/>
      <c r="L95" s="375"/>
      <c r="M95" s="375"/>
      <c r="N95" s="375"/>
      <c r="O95" s="375"/>
      <c r="P95" s="363"/>
      <c r="Q95" s="364"/>
      <c r="R95" s="365"/>
      <c r="S95" s="519"/>
      <c r="T95" s="519"/>
      <c r="U95" s="538"/>
      <c r="V95" s="538"/>
      <c r="W95" s="366"/>
      <c r="X95" s="367"/>
      <c r="Y95" s="367"/>
      <c r="Z95" s="367"/>
      <c r="AA95" s="521" t="str">
        <f t="shared" si="9"/>
        <v/>
      </c>
      <c r="AB95" s="522"/>
      <c r="AC95" s="522"/>
      <c r="AD95" s="522"/>
      <c r="AE95" s="523"/>
      <c r="AF95" s="524"/>
      <c r="AG95" s="525"/>
      <c r="AH95" s="525"/>
      <c r="AI95" s="526"/>
      <c r="AJ95" s="526"/>
      <c r="AK95" s="526"/>
      <c r="AL95" s="526"/>
      <c r="AM95" s="526"/>
      <c r="AN95" s="527"/>
      <c r="AO95" s="527"/>
      <c r="AP95" s="527"/>
      <c r="AQ95" s="527"/>
      <c r="AR95" s="527"/>
      <c r="AS95" s="527"/>
      <c r="AT95" s="528"/>
    </row>
    <row r="96" spans="2:46" ht="17.25" customHeight="1">
      <c r="B96" s="372"/>
      <c r="C96" s="373"/>
      <c r="D96" s="374"/>
      <c r="E96" s="375"/>
      <c r="F96" s="375"/>
      <c r="G96" s="375"/>
      <c r="H96" s="375"/>
      <c r="I96" s="375"/>
      <c r="J96" s="376"/>
      <c r="K96" s="374"/>
      <c r="L96" s="375"/>
      <c r="M96" s="375"/>
      <c r="N96" s="375"/>
      <c r="O96" s="375"/>
      <c r="P96" s="363"/>
      <c r="Q96" s="364"/>
      <c r="R96" s="365"/>
      <c r="S96" s="519"/>
      <c r="T96" s="519"/>
      <c r="U96" s="520"/>
      <c r="V96" s="520"/>
      <c r="W96" s="366"/>
      <c r="X96" s="367"/>
      <c r="Y96" s="367"/>
      <c r="Z96" s="367"/>
      <c r="AA96" s="521" t="str">
        <f t="shared" si="9"/>
        <v/>
      </c>
      <c r="AB96" s="522"/>
      <c r="AC96" s="522"/>
      <c r="AD96" s="522"/>
      <c r="AE96" s="523"/>
      <c r="AF96" s="524"/>
      <c r="AG96" s="525"/>
      <c r="AH96" s="525"/>
      <c r="AI96" s="526"/>
      <c r="AJ96" s="526"/>
      <c r="AK96" s="526"/>
      <c r="AL96" s="526"/>
      <c r="AM96" s="526"/>
      <c r="AN96" s="527"/>
      <c r="AO96" s="527"/>
      <c r="AP96" s="527"/>
      <c r="AQ96" s="527"/>
      <c r="AR96" s="527"/>
      <c r="AS96" s="527"/>
      <c r="AT96" s="528"/>
    </row>
    <row r="97" spans="2:46" ht="17.25" customHeight="1">
      <c r="B97" s="372"/>
      <c r="C97" s="373"/>
      <c r="D97" s="374"/>
      <c r="E97" s="375"/>
      <c r="F97" s="375"/>
      <c r="G97" s="375"/>
      <c r="H97" s="375"/>
      <c r="I97" s="375"/>
      <c r="J97" s="376"/>
      <c r="K97" s="374"/>
      <c r="L97" s="375"/>
      <c r="M97" s="375"/>
      <c r="N97" s="375"/>
      <c r="O97" s="375"/>
      <c r="P97" s="363"/>
      <c r="Q97" s="364"/>
      <c r="R97" s="365"/>
      <c r="S97" s="519"/>
      <c r="T97" s="519"/>
      <c r="U97" s="538"/>
      <c r="V97" s="538"/>
      <c r="W97" s="366"/>
      <c r="X97" s="367"/>
      <c r="Y97" s="367"/>
      <c r="Z97" s="367"/>
      <c r="AA97" s="521" t="str">
        <f t="shared" si="9"/>
        <v/>
      </c>
      <c r="AB97" s="522"/>
      <c r="AC97" s="522"/>
      <c r="AD97" s="522"/>
      <c r="AE97" s="523"/>
      <c r="AF97" s="524"/>
      <c r="AG97" s="525"/>
      <c r="AH97" s="525"/>
      <c r="AI97" s="526"/>
      <c r="AJ97" s="526"/>
      <c r="AK97" s="526"/>
      <c r="AL97" s="526"/>
      <c r="AM97" s="526"/>
      <c r="AN97" s="527"/>
      <c r="AO97" s="527"/>
      <c r="AP97" s="527"/>
      <c r="AQ97" s="527"/>
      <c r="AR97" s="527"/>
      <c r="AS97" s="527"/>
      <c r="AT97" s="528"/>
    </row>
    <row r="98" spans="2:46" ht="17.25" customHeight="1">
      <c r="B98" s="372"/>
      <c r="C98" s="373"/>
      <c r="D98" s="374"/>
      <c r="E98" s="375"/>
      <c r="F98" s="375"/>
      <c r="G98" s="375"/>
      <c r="H98" s="375"/>
      <c r="I98" s="375"/>
      <c r="J98" s="376"/>
      <c r="K98" s="374"/>
      <c r="L98" s="375"/>
      <c r="M98" s="375"/>
      <c r="N98" s="375"/>
      <c r="O98" s="375"/>
      <c r="P98" s="363"/>
      <c r="Q98" s="364"/>
      <c r="R98" s="365"/>
      <c r="S98" s="519"/>
      <c r="T98" s="519"/>
      <c r="U98" s="520"/>
      <c r="V98" s="520"/>
      <c r="W98" s="366"/>
      <c r="X98" s="367"/>
      <c r="Y98" s="367"/>
      <c r="Z98" s="367"/>
      <c r="AA98" s="521" t="str">
        <f t="shared" si="9"/>
        <v/>
      </c>
      <c r="AB98" s="522"/>
      <c r="AC98" s="522"/>
      <c r="AD98" s="522"/>
      <c r="AE98" s="523"/>
      <c r="AF98" s="524"/>
      <c r="AG98" s="525"/>
      <c r="AH98" s="525"/>
      <c r="AI98" s="526"/>
      <c r="AJ98" s="526"/>
      <c r="AK98" s="526"/>
      <c r="AL98" s="526"/>
      <c r="AM98" s="526"/>
      <c r="AN98" s="527"/>
      <c r="AO98" s="527"/>
      <c r="AP98" s="527"/>
      <c r="AQ98" s="527"/>
      <c r="AR98" s="527"/>
      <c r="AS98" s="527"/>
      <c r="AT98" s="528"/>
    </row>
    <row r="99" spans="2:46" ht="17.25" customHeight="1">
      <c r="B99" s="372"/>
      <c r="C99" s="373"/>
      <c r="D99" s="374"/>
      <c r="E99" s="375"/>
      <c r="F99" s="375"/>
      <c r="G99" s="375"/>
      <c r="H99" s="375"/>
      <c r="I99" s="375"/>
      <c r="J99" s="376"/>
      <c r="K99" s="374"/>
      <c r="L99" s="375"/>
      <c r="M99" s="375"/>
      <c r="N99" s="375"/>
      <c r="O99" s="375"/>
      <c r="P99" s="363"/>
      <c r="Q99" s="364"/>
      <c r="R99" s="365"/>
      <c r="S99" s="519"/>
      <c r="T99" s="519"/>
      <c r="U99" s="520"/>
      <c r="V99" s="520"/>
      <c r="W99" s="366"/>
      <c r="X99" s="367"/>
      <c r="Y99" s="367"/>
      <c r="Z99" s="367"/>
      <c r="AA99" s="521" t="str">
        <f t="shared" si="9"/>
        <v/>
      </c>
      <c r="AB99" s="522"/>
      <c r="AC99" s="522"/>
      <c r="AD99" s="522"/>
      <c r="AE99" s="523"/>
      <c r="AF99" s="524"/>
      <c r="AG99" s="525"/>
      <c r="AH99" s="525"/>
      <c r="AI99" s="526"/>
      <c r="AJ99" s="526"/>
      <c r="AK99" s="526"/>
      <c r="AL99" s="526"/>
      <c r="AM99" s="526"/>
      <c r="AN99" s="527"/>
      <c r="AO99" s="527"/>
      <c r="AP99" s="527"/>
      <c r="AQ99" s="527"/>
      <c r="AR99" s="527"/>
      <c r="AS99" s="527"/>
      <c r="AT99" s="528"/>
    </row>
    <row r="100" spans="2:46" ht="17.25" customHeight="1">
      <c r="B100" s="372"/>
      <c r="C100" s="373"/>
      <c r="D100" s="374"/>
      <c r="E100" s="375"/>
      <c r="F100" s="375"/>
      <c r="G100" s="375"/>
      <c r="H100" s="375"/>
      <c r="I100" s="375"/>
      <c r="J100" s="376"/>
      <c r="K100" s="374"/>
      <c r="L100" s="375"/>
      <c r="M100" s="375"/>
      <c r="N100" s="375"/>
      <c r="O100" s="375"/>
      <c r="P100" s="363"/>
      <c r="Q100" s="364"/>
      <c r="R100" s="365"/>
      <c r="S100" s="519"/>
      <c r="T100" s="519"/>
      <c r="U100" s="520"/>
      <c r="V100" s="520"/>
      <c r="W100" s="366"/>
      <c r="X100" s="367"/>
      <c r="Y100" s="367"/>
      <c r="Z100" s="367"/>
      <c r="AA100" s="521" t="str">
        <f t="shared" si="9"/>
        <v/>
      </c>
      <c r="AB100" s="522"/>
      <c r="AC100" s="522"/>
      <c r="AD100" s="522"/>
      <c r="AE100" s="523"/>
      <c r="AF100" s="524"/>
      <c r="AG100" s="525"/>
      <c r="AH100" s="525"/>
      <c r="AI100" s="526"/>
      <c r="AJ100" s="526"/>
      <c r="AK100" s="526"/>
      <c r="AL100" s="526"/>
      <c r="AM100" s="526"/>
      <c r="AN100" s="527"/>
      <c r="AO100" s="527"/>
      <c r="AP100" s="527"/>
      <c r="AQ100" s="527"/>
      <c r="AR100" s="527"/>
      <c r="AS100" s="527"/>
      <c r="AT100" s="528"/>
    </row>
    <row r="101" spans="2:46" ht="17.25" customHeight="1">
      <c r="B101" s="372"/>
      <c r="C101" s="373"/>
      <c r="D101" s="374"/>
      <c r="E101" s="375"/>
      <c r="F101" s="375"/>
      <c r="G101" s="375"/>
      <c r="H101" s="375"/>
      <c r="I101" s="375"/>
      <c r="J101" s="376"/>
      <c r="K101" s="374"/>
      <c r="L101" s="375"/>
      <c r="M101" s="375"/>
      <c r="N101" s="375"/>
      <c r="O101" s="375"/>
      <c r="P101" s="363"/>
      <c r="Q101" s="364"/>
      <c r="R101" s="365"/>
      <c r="S101" s="519"/>
      <c r="T101" s="519"/>
      <c r="U101" s="538"/>
      <c r="V101" s="538"/>
      <c r="W101" s="366"/>
      <c r="X101" s="367"/>
      <c r="Y101" s="367"/>
      <c r="Z101" s="367"/>
      <c r="AA101" s="521" t="str">
        <f t="shared" si="9"/>
        <v/>
      </c>
      <c r="AB101" s="522"/>
      <c r="AC101" s="522"/>
      <c r="AD101" s="522"/>
      <c r="AE101" s="523"/>
      <c r="AF101" s="524"/>
      <c r="AG101" s="525"/>
      <c r="AH101" s="525"/>
      <c r="AI101" s="526"/>
      <c r="AJ101" s="526"/>
      <c r="AK101" s="526"/>
      <c r="AL101" s="526"/>
      <c r="AM101" s="526"/>
      <c r="AN101" s="527"/>
      <c r="AO101" s="527"/>
      <c r="AP101" s="527"/>
      <c r="AQ101" s="527"/>
      <c r="AR101" s="527"/>
      <c r="AS101" s="527"/>
      <c r="AT101" s="528"/>
    </row>
    <row r="102" spans="2:46" ht="17.25" customHeight="1">
      <c r="B102" s="372"/>
      <c r="C102" s="373"/>
      <c r="D102" s="374"/>
      <c r="E102" s="375"/>
      <c r="F102" s="375"/>
      <c r="G102" s="375"/>
      <c r="H102" s="375"/>
      <c r="I102" s="375"/>
      <c r="J102" s="376"/>
      <c r="K102" s="374"/>
      <c r="L102" s="375"/>
      <c r="M102" s="375"/>
      <c r="N102" s="375"/>
      <c r="O102" s="375"/>
      <c r="P102" s="363"/>
      <c r="Q102" s="364"/>
      <c r="R102" s="365"/>
      <c r="S102" s="519"/>
      <c r="T102" s="519"/>
      <c r="U102" s="538"/>
      <c r="V102" s="538"/>
      <c r="W102" s="366"/>
      <c r="X102" s="367"/>
      <c r="Y102" s="367"/>
      <c r="Z102" s="367"/>
      <c r="AA102" s="521" t="str">
        <f t="shared" si="9"/>
        <v/>
      </c>
      <c r="AB102" s="522"/>
      <c r="AC102" s="522"/>
      <c r="AD102" s="522"/>
      <c r="AE102" s="523"/>
      <c r="AF102" s="524"/>
      <c r="AG102" s="525"/>
      <c r="AH102" s="525"/>
      <c r="AI102" s="526"/>
      <c r="AJ102" s="526"/>
      <c r="AK102" s="526"/>
      <c r="AL102" s="526"/>
      <c r="AM102" s="526"/>
      <c r="AN102" s="527"/>
      <c r="AO102" s="527"/>
      <c r="AP102" s="527"/>
      <c r="AQ102" s="527"/>
      <c r="AR102" s="527"/>
      <c r="AS102" s="527"/>
      <c r="AT102" s="528"/>
    </row>
    <row r="103" spans="2:46" ht="17.25" customHeight="1">
      <c r="B103" s="372"/>
      <c r="C103" s="373"/>
      <c r="D103" s="374"/>
      <c r="E103" s="375"/>
      <c r="F103" s="375"/>
      <c r="G103" s="375"/>
      <c r="H103" s="375"/>
      <c r="I103" s="375"/>
      <c r="J103" s="376"/>
      <c r="K103" s="374"/>
      <c r="L103" s="375"/>
      <c r="M103" s="375"/>
      <c r="N103" s="375"/>
      <c r="O103" s="375"/>
      <c r="P103" s="363"/>
      <c r="Q103" s="364"/>
      <c r="R103" s="365"/>
      <c r="S103" s="519"/>
      <c r="T103" s="519"/>
      <c r="U103" s="520"/>
      <c r="V103" s="520"/>
      <c r="W103" s="366"/>
      <c r="X103" s="367"/>
      <c r="Y103" s="367"/>
      <c r="Z103" s="367"/>
      <c r="AA103" s="521" t="str">
        <f t="shared" si="9"/>
        <v/>
      </c>
      <c r="AB103" s="522"/>
      <c r="AC103" s="522"/>
      <c r="AD103" s="522"/>
      <c r="AE103" s="523"/>
      <c r="AF103" s="524"/>
      <c r="AG103" s="525"/>
      <c r="AH103" s="525"/>
      <c r="AI103" s="526"/>
      <c r="AJ103" s="526"/>
      <c r="AK103" s="526"/>
      <c r="AL103" s="526"/>
      <c r="AM103" s="526"/>
      <c r="AN103" s="527"/>
      <c r="AO103" s="527"/>
      <c r="AP103" s="527"/>
      <c r="AQ103" s="527"/>
      <c r="AR103" s="527"/>
      <c r="AS103" s="527"/>
      <c r="AT103" s="528"/>
    </row>
    <row r="104" spans="2:46" ht="17.25" customHeight="1">
      <c r="B104" s="372"/>
      <c r="C104" s="373"/>
      <c r="D104" s="374"/>
      <c r="E104" s="375"/>
      <c r="F104" s="375"/>
      <c r="G104" s="375"/>
      <c r="H104" s="375"/>
      <c r="I104" s="375"/>
      <c r="J104" s="376"/>
      <c r="K104" s="374"/>
      <c r="L104" s="375"/>
      <c r="M104" s="375"/>
      <c r="N104" s="375"/>
      <c r="O104" s="375"/>
      <c r="P104" s="363"/>
      <c r="Q104" s="364"/>
      <c r="R104" s="365"/>
      <c r="S104" s="519"/>
      <c r="T104" s="519"/>
      <c r="U104" s="538"/>
      <c r="V104" s="538"/>
      <c r="W104" s="366"/>
      <c r="X104" s="367"/>
      <c r="Y104" s="367"/>
      <c r="Z104" s="367"/>
      <c r="AA104" s="521" t="str">
        <f t="shared" si="9"/>
        <v/>
      </c>
      <c r="AB104" s="522"/>
      <c r="AC104" s="522"/>
      <c r="AD104" s="522"/>
      <c r="AE104" s="523"/>
      <c r="AF104" s="524"/>
      <c r="AG104" s="525"/>
      <c r="AH104" s="525"/>
      <c r="AI104" s="526"/>
      <c r="AJ104" s="526"/>
      <c r="AK104" s="526"/>
      <c r="AL104" s="526"/>
      <c r="AM104" s="526"/>
      <c r="AN104" s="527"/>
      <c r="AO104" s="527"/>
      <c r="AP104" s="527"/>
      <c r="AQ104" s="527"/>
      <c r="AR104" s="527"/>
      <c r="AS104" s="527"/>
      <c r="AT104" s="528"/>
    </row>
    <row r="105" spans="2:46" ht="17.25" customHeight="1">
      <c r="B105" s="372"/>
      <c r="C105" s="373"/>
      <c r="D105" s="374"/>
      <c r="E105" s="375"/>
      <c r="F105" s="375"/>
      <c r="G105" s="375"/>
      <c r="H105" s="375"/>
      <c r="I105" s="375"/>
      <c r="J105" s="376"/>
      <c r="K105" s="374"/>
      <c r="L105" s="375"/>
      <c r="M105" s="375"/>
      <c r="N105" s="375"/>
      <c r="O105" s="375"/>
      <c r="P105" s="363"/>
      <c r="Q105" s="364"/>
      <c r="R105" s="365"/>
      <c r="S105" s="519"/>
      <c r="T105" s="519"/>
      <c r="U105" s="520"/>
      <c r="V105" s="520"/>
      <c r="W105" s="366"/>
      <c r="X105" s="367"/>
      <c r="Y105" s="367"/>
      <c r="Z105" s="367"/>
      <c r="AA105" s="521" t="str">
        <f t="shared" si="9"/>
        <v/>
      </c>
      <c r="AB105" s="522"/>
      <c r="AC105" s="522"/>
      <c r="AD105" s="522"/>
      <c r="AE105" s="523"/>
      <c r="AF105" s="524"/>
      <c r="AG105" s="525"/>
      <c r="AH105" s="525"/>
      <c r="AI105" s="526"/>
      <c r="AJ105" s="526"/>
      <c r="AK105" s="526"/>
      <c r="AL105" s="526"/>
      <c r="AM105" s="526"/>
      <c r="AN105" s="527"/>
      <c r="AO105" s="527"/>
      <c r="AP105" s="527"/>
      <c r="AQ105" s="527"/>
      <c r="AR105" s="527"/>
      <c r="AS105" s="527"/>
      <c r="AT105" s="528"/>
    </row>
    <row r="106" spans="2:46" ht="17.25" customHeight="1">
      <c r="B106" s="372"/>
      <c r="C106" s="373"/>
      <c r="D106" s="374"/>
      <c r="E106" s="375"/>
      <c r="F106" s="375"/>
      <c r="G106" s="375"/>
      <c r="H106" s="375"/>
      <c r="I106" s="375"/>
      <c r="J106" s="376"/>
      <c r="K106" s="374"/>
      <c r="L106" s="375"/>
      <c r="M106" s="375"/>
      <c r="N106" s="375"/>
      <c r="O106" s="375"/>
      <c r="P106" s="363"/>
      <c r="Q106" s="364"/>
      <c r="R106" s="365"/>
      <c r="S106" s="519"/>
      <c r="T106" s="519"/>
      <c r="U106" s="520"/>
      <c r="V106" s="520"/>
      <c r="W106" s="366"/>
      <c r="X106" s="367"/>
      <c r="Y106" s="367"/>
      <c r="Z106" s="367"/>
      <c r="AA106" s="521" t="str">
        <f t="shared" si="9"/>
        <v/>
      </c>
      <c r="AB106" s="522"/>
      <c r="AC106" s="522"/>
      <c r="AD106" s="522"/>
      <c r="AE106" s="523"/>
      <c r="AF106" s="524"/>
      <c r="AG106" s="525"/>
      <c r="AH106" s="525"/>
      <c r="AI106" s="526"/>
      <c r="AJ106" s="526"/>
      <c r="AK106" s="526"/>
      <c r="AL106" s="526"/>
      <c r="AM106" s="526"/>
      <c r="AN106" s="527"/>
      <c r="AO106" s="527"/>
      <c r="AP106" s="527"/>
      <c r="AQ106" s="527"/>
      <c r="AR106" s="527"/>
      <c r="AS106" s="527"/>
      <c r="AT106" s="528"/>
    </row>
    <row r="107" spans="2:46" ht="17.25" customHeight="1">
      <c r="B107" s="372"/>
      <c r="C107" s="373"/>
      <c r="D107" s="374"/>
      <c r="E107" s="375"/>
      <c r="F107" s="375"/>
      <c r="G107" s="375"/>
      <c r="H107" s="375"/>
      <c r="I107" s="375"/>
      <c r="J107" s="376"/>
      <c r="K107" s="374"/>
      <c r="L107" s="375"/>
      <c r="M107" s="375"/>
      <c r="N107" s="375"/>
      <c r="O107" s="375"/>
      <c r="P107" s="363"/>
      <c r="Q107" s="364"/>
      <c r="R107" s="365"/>
      <c r="S107" s="519"/>
      <c r="T107" s="519"/>
      <c r="U107" s="520"/>
      <c r="V107" s="520"/>
      <c r="W107" s="366"/>
      <c r="X107" s="367"/>
      <c r="Y107" s="367"/>
      <c r="Z107" s="367"/>
      <c r="AA107" s="521" t="str">
        <f t="shared" si="9"/>
        <v/>
      </c>
      <c r="AB107" s="522"/>
      <c r="AC107" s="522"/>
      <c r="AD107" s="522"/>
      <c r="AE107" s="523"/>
      <c r="AF107" s="524"/>
      <c r="AG107" s="525"/>
      <c r="AH107" s="525"/>
      <c r="AI107" s="526"/>
      <c r="AJ107" s="526"/>
      <c r="AK107" s="526"/>
      <c r="AL107" s="526"/>
      <c r="AM107" s="526"/>
      <c r="AN107" s="527"/>
      <c r="AO107" s="527"/>
      <c r="AP107" s="527"/>
      <c r="AQ107" s="527"/>
      <c r="AR107" s="527"/>
      <c r="AS107" s="527"/>
      <c r="AT107" s="528"/>
    </row>
    <row r="108" spans="2:46" ht="17.25" customHeight="1">
      <c r="B108" s="372"/>
      <c r="C108" s="373"/>
      <c r="D108" s="374"/>
      <c r="E108" s="375"/>
      <c r="F108" s="375"/>
      <c r="G108" s="375"/>
      <c r="H108" s="375"/>
      <c r="I108" s="375"/>
      <c r="J108" s="376"/>
      <c r="K108" s="374"/>
      <c r="L108" s="375"/>
      <c r="M108" s="375"/>
      <c r="N108" s="375"/>
      <c r="O108" s="375"/>
      <c r="P108" s="363"/>
      <c r="Q108" s="364"/>
      <c r="R108" s="365"/>
      <c r="S108" s="519"/>
      <c r="T108" s="519"/>
      <c r="U108" s="538"/>
      <c r="V108" s="538"/>
      <c r="W108" s="366"/>
      <c r="X108" s="367"/>
      <c r="Y108" s="367"/>
      <c r="Z108" s="367"/>
      <c r="AA108" s="521" t="str">
        <f t="shared" si="9"/>
        <v/>
      </c>
      <c r="AB108" s="522"/>
      <c r="AC108" s="522"/>
      <c r="AD108" s="522"/>
      <c r="AE108" s="523"/>
      <c r="AF108" s="524"/>
      <c r="AG108" s="525"/>
      <c r="AH108" s="525"/>
      <c r="AI108" s="526"/>
      <c r="AJ108" s="526"/>
      <c r="AK108" s="526"/>
      <c r="AL108" s="526"/>
      <c r="AM108" s="526"/>
      <c r="AN108" s="527"/>
      <c r="AO108" s="527"/>
      <c r="AP108" s="527"/>
      <c r="AQ108" s="527"/>
      <c r="AR108" s="527"/>
      <c r="AS108" s="527"/>
      <c r="AT108" s="528"/>
    </row>
    <row r="109" spans="2:46" ht="17.25" customHeight="1">
      <c r="B109" s="372"/>
      <c r="C109" s="373"/>
      <c r="D109" s="374"/>
      <c r="E109" s="375"/>
      <c r="F109" s="375"/>
      <c r="G109" s="375"/>
      <c r="H109" s="375"/>
      <c r="I109" s="375"/>
      <c r="J109" s="376"/>
      <c r="K109" s="374"/>
      <c r="L109" s="375"/>
      <c r="M109" s="375"/>
      <c r="N109" s="375"/>
      <c r="O109" s="375"/>
      <c r="P109" s="363"/>
      <c r="Q109" s="364"/>
      <c r="R109" s="365"/>
      <c r="S109" s="519"/>
      <c r="T109" s="519"/>
      <c r="U109" s="538"/>
      <c r="V109" s="538"/>
      <c r="W109" s="366"/>
      <c r="X109" s="367"/>
      <c r="Y109" s="367"/>
      <c r="Z109" s="367"/>
      <c r="AA109" s="521" t="str">
        <f t="shared" si="9"/>
        <v/>
      </c>
      <c r="AB109" s="522"/>
      <c r="AC109" s="522"/>
      <c r="AD109" s="522"/>
      <c r="AE109" s="523"/>
      <c r="AF109" s="524"/>
      <c r="AG109" s="525"/>
      <c r="AH109" s="525"/>
      <c r="AI109" s="526"/>
      <c r="AJ109" s="526"/>
      <c r="AK109" s="526"/>
      <c r="AL109" s="526"/>
      <c r="AM109" s="526"/>
      <c r="AN109" s="527"/>
      <c r="AO109" s="527"/>
      <c r="AP109" s="527"/>
      <c r="AQ109" s="527"/>
      <c r="AR109" s="527"/>
      <c r="AS109" s="527"/>
      <c r="AT109" s="528"/>
    </row>
    <row r="110" spans="2:46" ht="17.25" customHeight="1">
      <c r="B110" s="372"/>
      <c r="C110" s="373"/>
      <c r="D110" s="374"/>
      <c r="E110" s="375"/>
      <c r="F110" s="375"/>
      <c r="G110" s="375"/>
      <c r="H110" s="375"/>
      <c r="I110" s="375"/>
      <c r="J110" s="376"/>
      <c r="K110" s="374"/>
      <c r="L110" s="375"/>
      <c r="M110" s="375"/>
      <c r="N110" s="375"/>
      <c r="O110" s="375"/>
      <c r="P110" s="363"/>
      <c r="Q110" s="364"/>
      <c r="R110" s="365"/>
      <c r="S110" s="519"/>
      <c r="T110" s="519"/>
      <c r="U110" s="520"/>
      <c r="V110" s="520"/>
      <c r="W110" s="366"/>
      <c r="X110" s="367"/>
      <c r="Y110" s="367"/>
      <c r="Z110" s="367"/>
      <c r="AA110" s="521" t="str">
        <f t="shared" si="9"/>
        <v/>
      </c>
      <c r="AB110" s="522"/>
      <c r="AC110" s="522"/>
      <c r="AD110" s="522"/>
      <c r="AE110" s="523"/>
      <c r="AF110" s="524"/>
      <c r="AG110" s="525"/>
      <c r="AH110" s="525"/>
      <c r="AI110" s="526"/>
      <c r="AJ110" s="526"/>
      <c r="AK110" s="526"/>
      <c r="AL110" s="526"/>
      <c r="AM110" s="526"/>
      <c r="AN110" s="527"/>
      <c r="AO110" s="527"/>
      <c r="AP110" s="527"/>
      <c r="AQ110" s="527"/>
      <c r="AR110" s="527"/>
      <c r="AS110" s="527"/>
      <c r="AT110" s="528"/>
    </row>
    <row r="111" spans="2:46" ht="17.25" customHeight="1">
      <c r="B111" s="382"/>
      <c r="C111" s="383"/>
      <c r="D111" s="384"/>
      <c r="E111" s="385"/>
      <c r="F111" s="385"/>
      <c r="G111" s="385"/>
      <c r="H111" s="385"/>
      <c r="I111" s="385"/>
      <c r="J111" s="386"/>
      <c r="K111" s="384"/>
      <c r="L111" s="385"/>
      <c r="M111" s="385"/>
      <c r="N111" s="385"/>
      <c r="O111" s="385"/>
      <c r="P111" s="387"/>
      <c r="Q111" s="388"/>
      <c r="R111" s="389"/>
      <c r="S111" s="529"/>
      <c r="T111" s="529"/>
      <c r="U111" s="530"/>
      <c r="V111" s="530"/>
      <c r="W111" s="390"/>
      <c r="X111" s="391"/>
      <c r="Y111" s="391"/>
      <c r="Z111" s="391"/>
      <c r="AA111" s="531" t="str">
        <f t="shared" si="9"/>
        <v/>
      </c>
      <c r="AB111" s="532"/>
      <c r="AC111" s="532"/>
      <c r="AD111" s="532"/>
      <c r="AE111" s="533"/>
      <c r="AF111" s="534"/>
      <c r="AG111" s="535"/>
      <c r="AH111" s="535"/>
      <c r="AI111" s="536"/>
      <c r="AJ111" s="536"/>
      <c r="AK111" s="536"/>
      <c r="AL111" s="536"/>
      <c r="AM111" s="536"/>
      <c r="AN111" s="537"/>
      <c r="AO111" s="537"/>
      <c r="AP111" s="537"/>
      <c r="AQ111" s="537"/>
      <c r="AR111" s="527"/>
      <c r="AS111" s="527"/>
      <c r="AT111" s="528"/>
    </row>
    <row r="112" spans="2:46" ht="12.95" customHeight="1">
      <c r="AK112" s="468" t="s">
        <v>54</v>
      </c>
      <c r="AL112" s="468"/>
      <c r="AM112" s="468"/>
      <c r="AN112" s="468"/>
      <c r="AO112" s="468"/>
      <c r="AP112" s="468"/>
      <c r="AQ112" s="468" t="str">
        <f>AQ$42</f>
        <v>oois20241211</v>
      </c>
      <c r="AR112" s="469"/>
      <c r="AS112" s="469"/>
      <c r="AT112" s="469"/>
    </row>
    <row r="113" spans="2:46" ht="15.75" customHeight="1">
      <c r="AG113" s="104" t="s">
        <v>45</v>
      </c>
      <c r="AH113" s="104"/>
      <c r="AI113" s="104"/>
      <c r="AJ113" s="105" t="str">
        <f>AJ$1</f>
        <v/>
      </c>
      <c r="AK113" s="105"/>
      <c r="AL113" s="105"/>
      <c r="AM113" s="105"/>
      <c r="AN113" s="105"/>
      <c r="AO113" s="105"/>
      <c r="AP113" s="105"/>
      <c r="AQ113" s="3" t="s">
        <v>46</v>
      </c>
      <c r="AR113" s="4">
        <v>4</v>
      </c>
      <c r="AS113" s="5" t="s">
        <v>59</v>
      </c>
      <c r="AT113" s="24">
        <f>AT$1</f>
        <v>0</v>
      </c>
    </row>
    <row r="114" spans="2:46" ht="17.25" customHeight="1">
      <c r="B114" s="266" t="s">
        <v>44</v>
      </c>
      <c r="C114" s="319"/>
      <c r="D114" s="320" t="s">
        <v>23</v>
      </c>
      <c r="E114" s="269"/>
      <c r="F114" s="269"/>
      <c r="G114" s="269"/>
      <c r="H114" s="269"/>
      <c r="I114" s="269"/>
      <c r="J114" s="339"/>
      <c r="K114" s="320" t="s">
        <v>69</v>
      </c>
      <c r="L114" s="269"/>
      <c r="M114" s="269"/>
      <c r="N114" s="269"/>
      <c r="O114" s="269"/>
      <c r="P114" s="320" t="s">
        <v>25</v>
      </c>
      <c r="Q114" s="269"/>
      <c r="R114" s="339"/>
      <c r="S114" s="319" t="s">
        <v>26</v>
      </c>
      <c r="T114" s="319"/>
      <c r="U114" s="319" t="s">
        <v>27</v>
      </c>
      <c r="V114" s="319"/>
      <c r="W114" s="320" t="s">
        <v>173</v>
      </c>
      <c r="X114" s="269"/>
      <c r="Y114" s="269"/>
      <c r="Z114" s="269"/>
      <c r="AA114" s="321" t="s">
        <v>28</v>
      </c>
      <c r="AB114" s="322"/>
      <c r="AC114" s="322"/>
      <c r="AD114" s="322"/>
      <c r="AE114" s="553"/>
      <c r="AF114" s="445" t="s">
        <v>40</v>
      </c>
      <c r="AG114" s="554"/>
      <c r="AH114" s="554"/>
      <c r="AI114" s="554" t="s">
        <v>80</v>
      </c>
      <c r="AJ114" s="554"/>
      <c r="AK114" s="554"/>
      <c r="AL114" s="554"/>
      <c r="AM114" s="554"/>
      <c r="AN114" s="554" t="s">
        <v>38</v>
      </c>
      <c r="AO114" s="554"/>
      <c r="AP114" s="554"/>
      <c r="AQ114" s="554"/>
      <c r="AR114" s="554" t="s">
        <v>70</v>
      </c>
      <c r="AS114" s="554"/>
      <c r="AT114" s="555"/>
    </row>
    <row r="115" spans="2:46" ht="17.25" customHeight="1">
      <c r="B115" s="297"/>
      <c r="C115" s="298"/>
      <c r="D115" s="299"/>
      <c r="E115" s="300"/>
      <c r="F115" s="300"/>
      <c r="G115" s="300"/>
      <c r="H115" s="300"/>
      <c r="I115" s="300"/>
      <c r="J115" s="301"/>
      <c r="K115" s="299"/>
      <c r="L115" s="300"/>
      <c r="M115" s="300"/>
      <c r="N115" s="300"/>
      <c r="O115" s="300"/>
      <c r="P115" s="539"/>
      <c r="Q115" s="540"/>
      <c r="R115" s="541"/>
      <c r="S115" s="542"/>
      <c r="T115" s="542"/>
      <c r="U115" s="538"/>
      <c r="V115" s="538"/>
      <c r="W115" s="543"/>
      <c r="X115" s="544"/>
      <c r="Y115" s="544"/>
      <c r="Z115" s="544"/>
      <c r="AA115" s="545" t="str">
        <f t="shared" ref="AA115:AA146" si="10">IF(U115="","",ROUNDDOWN(P115*W115,0))</f>
        <v/>
      </c>
      <c r="AB115" s="546"/>
      <c r="AC115" s="546"/>
      <c r="AD115" s="546"/>
      <c r="AE115" s="547"/>
      <c r="AF115" s="548"/>
      <c r="AG115" s="549"/>
      <c r="AH115" s="549"/>
      <c r="AI115" s="550"/>
      <c r="AJ115" s="550"/>
      <c r="AK115" s="550"/>
      <c r="AL115" s="550"/>
      <c r="AM115" s="550"/>
      <c r="AN115" s="551"/>
      <c r="AO115" s="551"/>
      <c r="AP115" s="551"/>
      <c r="AQ115" s="551"/>
      <c r="AR115" s="551"/>
      <c r="AS115" s="551"/>
      <c r="AT115" s="552"/>
    </row>
    <row r="116" spans="2:46" ht="17.25" customHeight="1">
      <c r="B116" s="372"/>
      <c r="C116" s="373"/>
      <c r="D116" s="374"/>
      <c r="E116" s="375"/>
      <c r="F116" s="375"/>
      <c r="G116" s="375"/>
      <c r="H116" s="375"/>
      <c r="I116" s="375"/>
      <c r="J116" s="376"/>
      <c r="K116" s="374"/>
      <c r="L116" s="375"/>
      <c r="M116" s="375"/>
      <c r="N116" s="375"/>
      <c r="O116" s="375"/>
      <c r="P116" s="363"/>
      <c r="Q116" s="364"/>
      <c r="R116" s="365"/>
      <c r="S116" s="519"/>
      <c r="T116" s="519"/>
      <c r="U116" s="538"/>
      <c r="V116" s="538"/>
      <c r="W116" s="366"/>
      <c r="X116" s="367"/>
      <c r="Y116" s="367"/>
      <c r="Z116" s="367"/>
      <c r="AA116" s="521" t="str">
        <f t="shared" si="10"/>
        <v/>
      </c>
      <c r="AB116" s="522"/>
      <c r="AC116" s="522"/>
      <c r="AD116" s="522"/>
      <c r="AE116" s="523"/>
      <c r="AF116" s="524"/>
      <c r="AG116" s="525"/>
      <c r="AH116" s="525"/>
      <c r="AI116" s="526"/>
      <c r="AJ116" s="526"/>
      <c r="AK116" s="526"/>
      <c r="AL116" s="526"/>
      <c r="AM116" s="526"/>
      <c r="AN116" s="527"/>
      <c r="AO116" s="527"/>
      <c r="AP116" s="527"/>
      <c r="AQ116" s="527"/>
      <c r="AR116" s="527"/>
      <c r="AS116" s="527"/>
      <c r="AT116" s="528"/>
    </row>
    <row r="117" spans="2:46" ht="17.25" customHeight="1">
      <c r="B117" s="372"/>
      <c r="C117" s="373"/>
      <c r="D117" s="374"/>
      <c r="E117" s="375"/>
      <c r="F117" s="375"/>
      <c r="G117" s="375"/>
      <c r="H117" s="375"/>
      <c r="I117" s="375"/>
      <c r="J117" s="376"/>
      <c r="K117" s="374"/>
      <c r="L117" s="375"/>
      <c r="M117" s="375"/>
      <c r="N117" s="375"/>
      <c r="O117" s="375"/>
      <c r="P117" s="363"/>
      <c r="Q117" s="364"/>
      <c r="R117" s="365"/>
      <c r="S117" s="519"/>
      <c r="T117" s="519"/>
      <c r="U117" s="538"/>
      <c r="V117" s="538"/>
      <c r="W117" s="366"/>
      <c r="X117" s="367"/>
      <c r="Y117" s="367"/>
      <c r="Z117" s="367"/>
      <c r="AA117" s="521" t="str">
        <f t="shared" si="10"/>
        <v/>
      </c>
      <c r="AB117" s="522"/>
      <c r="AC117" s="522"/>
      <c r="AD117" s="522"/>
      <c r="AE117" s="523"/>
      <c r="AF117" s="524"/>
      <c r="AG117" s="525"/>
      <c r="AH117" s="525"/>
      <c r="AI117" s="526"/>
      <c r="AJ117" s="526"/>
      <c r="AK117" s="526"/>
      <c r="AL117" s="526"/>
      <c r="AM117" s="526"/>
      <c r="AN117" s="527"/>
      <c r="AO117" s="527"/>
      <c r="AP117" s="527"/>
      <c r="AQ117" s="527"/>
      <c r="AR117" s="527"/>
      <c r="AS117" s="527"/>
      <c r="AT117" s="528"/>
    </row>
    <row r="118" spans="2:46" ht="17.25" customHeight="1">
      <c r="B118" s="372"/>
      <c r="C118" s="373"/>
      <c r="D118" s="374"/>
      <c r="E118" s="375"/>
      <c r="F118" s="375"/>
      <c r="G118" s="375"/>
      <c r="H118" s="375"/>
      <c r="I118" s="375"/>
      <c r="J118" s="376"/>
      <c r="K118" s="374"/>
      <c r="L118" s="375"/>
      <c r="M118" s="375"/>
      <c r="N118" s="375"/>
      <c r="O118" s="375"/>
      <c r="P118" s="363"/>
      <c r="Q118" s="364"/>
      <c r="R118" s="365"/>
      <c r="S118" s="519"/>
      <c r="T118" s="519"/>
      <c r="U118" s="520"/>
      <c r="V118" s="520"/>
      <c r="W118" s="366"/>
      <c r="X118" s="367"/>
      <c r="Y118" s="367"/>
      <c r="Z118" s="367"/>
      <c r="AA118" s="521" t="str">
        <f t="shared" si="10"/>
        <v/>
      </c>
      <c r="AB118" s="522"/>
      <c r="AC118" s="522"/>
      <c r="AD118" s="522"/>
      <c r="AE118" s="523"/>
      <c r="AF118" s="524"/>
      <c r="AG118" s="525"/>
      <c r="AH118" s="525"/>
      <c r="AI118" s="526"/>
      <c r="AJ118" s="526"/>
      <c r="AK118" s="526"/>
      <c r="AL118" s="526"/>
      <c r="AM118" s="526"/>
      <c r="AN118" s="527"/>
      <c r="AO118" s="527"/>
      <c r="AP118" s="527"/>
      <c r="AQ118" s="527"/>
      <c r="AR118" s="527"/>
      <c r="AS118" s="527"/>
      <c r="AT118" s="528"/>
    </row>
    <row r="119" spans="2:46" ht="17.25" customHeight="1">
      <c r="B119" s="372"/>
      <c r="C119" s="373"/>
      <c r="D119" s="374"/>
      <c r="E119" s="375"/>
      <c r="F119" s="375"/>
      <c r="G119" s="375"/>
      <c r="H119" s="375"/>
      <c r="I119" s="375"/>
      <c r="J119" s="376"/>
      <c r="K119" s="374"/>
      <c r="L119" s="375"/>
      <c r="M119" s="375"/>
      <c r="N119" s="375"/>
      <c r="O119" s="375"/>
      <c r="P119" s="363"/>
      <c r="Q119" s="364"/>
      <c r="R119" s="365"/>
      <c r="S119" s="519"/>
      <c r="T119" s="519"/>
      <c r="U119" s="520"/>
      <c r="V119" s="520"/>
      <c r="W119" s="366"/>
      <c r="X119" s="367"/>
      <c r="Y119" s="367"/>
      <c r="Z119" s="367"/>
      <c r="AA119" s="521" t="str">
        <f t="shared" si="10"/>
        <v/>
      </c>
      <c r="AB119" s="522"/>
      <c r="AC119" s="522"/>
      <c r="AD119" s="522"/>
      <c r="AE119" s="523"/>
      <c r="AF119" s="524"/>
      <c r="AG119" s="525"/>
      <c r="AH119" s="525"/>
      <c r="AI119" s="526"/>
      <c r="AJ119" s="526"/>
      <c r="AK119" s="526"/>
      <c r="AL119" s="526"/>
      <c r="AM119" s="526"/>
      <c r="AN119" s="527"/>
      <c r="AO119" s="527"/>
      <c r="AP119" s="527"/>
      <c r="AQ119" s="527"/>
      <c r="AR119" s="527"/>
      <c r="AS119" s="527"/>
      <c r="AT119" s="528"/>
    </row>
    <row r="120" spans="2:46" ht="17.25" customHeight="1">
      <c r="B120" s="372"/>
      <c r="C120" s="373"/>
      <c r="D120" s="374"/>
      <c r="E120" s="375"/>
      <c r="F120" s="375"/>
      <c r="G120" s="375"/>
      <c r="H120" s="375"/>
      <c r="I120" s="375"/>
      <c r="J120" s="376"/>
      <c r="K120" s="374"/>
      <c r="L120" s="375"/>
      <c r="M120" s="375"/>
      <c r="N120" s="375"/>
      <c r="O120" s="375"/>
      <c r="P120" s="363"/>
      <c r="Q120" s="364"/>
      <c r="R120" s="365"/>
      <c r="S120" s="519"/>
      <c r="T120" s="519"/>
      <c r="U120" s="520"/>
      <c r="V120" s="520"/>
      <c r="W120" s="366"/>
      <c r="X120" s="367"/>
      <c r="Y120" s="367"/>
      <c r="Z120" s="367"/>
      <c r="AA120" s="521" t="str">
        <f t="shared" si="10"/>
        <v/>
      </c>
      <c r="AB120" s="522"/>
      <c r="AC120" s="522"/>
      <c r="AD120" s="522"/>
      <c r="AE120" s="523"/>
      <c r="AF120" s="524"/>
      <c r="AG120" s="525"/>
      <c r="AH120" s="525"/>
      <c r="AI120" s="526"/>
      <c r="AJ120" s="526"/>
      <c r="AK120" s="526"/>
      <c r="AL120" s="526"/>
      <c r="AM120" s="526"/>
      <c r="AN120" s="527"/>
      <c r="AO120" s="527"/>
      <c r="AP120" s="527"/>
      <c r="AQ120" s="527"/>
      <c r="AR120" s="527"/>
      <c r="AS120" s="527"/>
      <c r="AT120" s="528"/>
    </row>
    <row r="121" spans="2:46" ht="17.25" customHeight="1">
      <c r="B121" s="372"/>
      <c r="C121" s="373"/>
      <c r="D121" s="374"/>
      <c r="E121" s="375"/>
      <c r="F121" s="375"/>
      <c r="G121" s="375"/>
      <c r="H121" s="375"/>
      <c r="I121" s="375"/>
      <c r="J121" s="376"/>
      <c r="K121" s="374"/>
      <c r="L121" s="375"/>
      <c r="M121" s="375"/>
      <c r="N121" s="375"/>
      <c r="O121" s="375"/>
      <c r="P121" s="363"/>
      <c r="Q121" s="364"/>
      <c r="R121" s="365"/>
      <c r="S121" s="519"/>
      <c r="T121" s="519"/>
      <c r="U121" s="538"/>
      <c r="V121" s="538"/>
      <c r="W121" s="366"/>
      <c r="X121" s="367"/>
      <c r="Y121" s="367"/>
      <c r="Z121" s="367"/>
      <c r="AA121" s="521" t="str">
        <f t="shared" si="10"/>
        <v/>
      </c>
      <c r="AB121" s="522"/>
      <c r="AC121" s="522"/>
      <c r="AD121" s="522"/>
      <c r="AE121" s="523"/>
      <c r="AF121" s="524"/>
      <c r="AG121" s="525"/>
      <c r="AH121" s="525"/>
      <c r="AI121" s="526"/>
      <c r="AJ121" s="526"/>
      <c r="AK121" s="526"/>
      <c r="AL121" s="526"/>
      <c r="AM121" s="526"/>
      <c r="AN121" s="527"/>
      <c r="AO121" s="527"/>
      <c r="AP121" s="527"/>
      <c r="AQ121" s="527"/>
      <c r="AR121" s="527"/>
      <c r="AS121" s="527"/>
      <c r="AT121" s="528"/>
    </row>
    <row r="122" spans="2:46" ht="17.25" customHeight="1">
      <c r="B122" s="372"/>
      <c r="C122" s="373"/>
      <c r="D122" s="374"/>
      <c r="E122" s="375"/>
      <c r="F122" s="375"/>
      <c r="G122" s="375"/>
      <c r="H122" s="375"/>
      <c r="I122" s="375"/>
      <c r="J122" s="376"/>
      <c r="K122" s="374"/>
      <c r="L122" s="375"/>
      <c r="M122" s="375"/>
      <c r="N122" s="375"/>
      <c r="O122" s="375"/>
      <c r="P122" s="363"/>
      <c r="Q122" s="364"/>
      <c r="R122" s="365"/>
      <c r="S122" s="519"/>
      <c r="T122" s="519"/>
      <c r="U122" s="538"/>
      <c r="V122" s="538"/>
      <c r="W122" s="366"/>
      <c r="X122" s="367"/>
      <c r="Y122" s="367"/>
      <c r="Z122" s="367"/>
      <c r="AA122" s="521" t="str">
        <f t="shared" si="10"/>
        <v/>
      </c>
      <c r="AB122" s="522"/>
      <c r="AC122" s="522"/>
      <c r="AD122" s="522"/>
      <c r="AE122" s="523"/>
      <c r="AF122" s="524"/>
      <c r="AG122" s="525"/>
      <c r="AH122" s="525"/>
      <c r="AI122" s="526"/>
      <c r="AJ122" s="526"/>
      <c r="AK122" s="526"/>
      <c r="AL122" s="526"/>
      <c r="AM122" s="526"/>
      <c r="AN122" s="527"/>
      <c r="AO122" s="527"/>
      <c r="AP122" s="527"/>
      <c r="AQ122" s="527"/>
      <c r="AR122" s="527"/>
      <c r="AS122" s="527"/>
      <c r="AT122" s="528"/>
    </row>
    <row r="123" spans="2:46" ht="17.25" customHeight="1">
      <c r="B123" s="372"/>
      <c r="C123" s="373"/>
      <c r="D123" s="374"/>
      <c r="E123" s="375"/>
      <c r="F123" s="375"/>
      <c r="G123" s="375"/>
      <c r="H123" s="375"/>
      <c r="I123" s="375"/>
      <c r="J123" s="376"/>
      <c r="K123" s="374"/>
      <c r="L123" s="375"/>
      <c r="M123" s="375"/>
      <c r="N123" s="375"/>
      <c r="O123" s="375"/>
      <c r="P123" s="363"/>
      <c r="Q123" s="364"/>
      <c r="R123" s="365"/>
      <c r="S123" s="519"/>
      <c r="T123" s="519"/>
      <c r="U123" s="520"/>
      <c r="V123" s="520"/>
      <c r="W123" s="366"/>
      <c r="X123" s="367"/>
      <c r="Y123" s="367"/>
      <c r="Z123" s="367"/>
      <c r="AA123" s="521" t="str">
        <f t="shared" si="10"/>
        <v/>
      </c>
      <c r="AB123" s="522"/>
      <c r="AC123" s="522"/>
      <c r="AD123" s="522"/>
      <c r="AE123" s="523"/>
      <c r="AF123" s="524"/>
      <c r="AG123" s="525"/>
      <c r="AH123" s="525"/>
      <c r="AI123" s="526"/>
      <c r="AJ123" s="526"/>
      <c r="AK123" s="526"/>
      <c r="AL123" s="526"/>
      <c r="AM123" s="526"/>
      <c r="AN123" s="527"/>
      <c r="AO123" s="527"/>
      <c r="AP123" s="527"/>
      <c r="AQ123" s="527"/>
      <c r="AR123" s="527"/>
      <c r="AS123" s="527"/>
      <c r="AT123" s="528"/>
    </row>
    <row r="124" spans="2:46" ht="17.25" customHeight="1">
      <c r="B124" s="372"/>
      <c r="C124" s="373"/>
      <c r="D124" s="374"/>
      <c r="E124" s="375"/>
      <c r="F124" s="375"/>
      <c r="G124" s="375"/>
      <c r="H124" s="375"/>
      <c r="I124" s="375"/>
      <c r="J124" s="376"/>
      <c r="K124" s="374"/>
      <c r="L124" s="375"/>
      <c r="M124" s="375"/>
      <c r="N124" s="375"/>
      <c r="O124" s="375"/>
      <c r="P124" s="363"/>
      <c r="Q124" s="364"/>
      <c r="R124" s="365"/>
      <c r="S124" s="519"/>
      <c r="T124" s="519"/>
      <c r="U124" s="520"/>
      <c r="V124" s="520"/>
      <c r="W124" s="366"/>
      <c r="X124" s="367"/>
      <c r="Y124" s="367"/>
      <c r="Z124" s="367"/>
      <c r="AA124" s="521" t="str">
        <f t="shared" si="10"/>
        <v/>
      </c>
      <c r="AB124" s="522"/>
      <c r="AC124" s="522"/>
      <c r="AD124" s="522"/>
      <c r="AE124" s="523"/>
      <c r="AF124" s="524"/>
      <c r="AG124" s="525"/>
      <c r="AH124" s="525"/>
      <c r="AI124" s="526"/>
      <c r="AJ124" s="526"/>
      <c r="AK124" s="526"/>
      <c r="AL124" s="526"/>
      <c r="AM124" s="526"/>
      <c r="AN124" s="527"/>
      <c r="AO124" s="527"/>
      <c r="AP124" s="527"/>
      <c r="AQ124" s="527"/>
      <c r="AR124" s="527"/>
      <c r="AS124" s="527"/>
      <c r="AT124" s="528"/>
    </row>
    <row r="125" spans="2:46" ht="17.25" customHeight="1">
      <c r="B125" s="372"/>
      <c r="C125" s="373"/>
      <c r="D125" s="374"/>
      <c r="E125" s="375"/>
      <c r="F125" s="375"/>
      <c r="G125" s="375"/>
      <c r="H125" s="375"/>
      <c r="I125" s="375"/>
      <c r="J125" s="376"/>
      <c r="K125" s="374"/>
      <c r="L125" s="375"/>
      <c r="M125" s="375"/>
      <c r="N125" s="375"/>
      <c r="O125" s="375"/>
      <c r="P125" s="363"/>
      <c r="Q125" s="364"/>
      <c r="R125" s="365"/>
      <c r="S125" s="519"/>
      <c r="T125" s="519"/>
      <c r="U125" s="538"/>
      <c r="V125" s="538"/>
      <c r="W125" s="366"/>
      <c r="X125" s="367"/>
      <c r="Y125" s="367"/>
      <c r="Z125" s="367"/>
      <c r="AA125" s="521" t="str">
        <f t="shared" si="10"/>
        <v/>
      </c>
      <c r="AB125" s="522"/>
      <c r="AC125" s="522"/>
      <c r="AD125" s="522"/>
      <c r="AE125" s="523"/>
      <c r="AF125" s="524"/>
      <c r="AG125" s="525"/>
      <c r="AH125" s="525"/>
      <c r="AI125" s="526"/>
      <c r="AJ125" s="526"/>
      <c r="AK125" s="526"/>
      <c r="AL125" s="526"/>
      <c r="AM125" s="526"/>
      <c r="AN125" s="527"/>
      <c r="AO125" s="527"/>
      <c r="AP125" s="527"/>
      <c r="AQ125" s="527"/>
      <c r="AR125" s="527"/>
      <c r="AS125" s="527"/>
      <c r="AT125" s="528"/>
    </row>
    <row r="126" spans="2:46" ht="17.25" customHeight="1">
      <c r="B126" s="372"/>
      <c r="C126" s="373"/>
      <c r="D126" s="374"/>
      <c r="E126" s="375"/>
      <c r="F126" s="375"/>
      <c r="G126" s="375"/>
      <c r="H126" s="375"/>
      <c r="I126" s="375"/>
      <c r="J126" s="376"/>
      <c r="K126" s="374"/>
      <c r="L126" s="375"/>
      <c r="M126" s="375"/>
      <c r="N126" s="375"/>
      <c r="O126" s="375"/>
      <c r="P126" s="363"/>
      <c r="Q126" s="364"/>
      <c r="R126" s="365"/>
      <c r="S126" s="519"/>
      <c r="T126" s="519"/>
      <c r="U126" s="520"/>
      <c r="V126" s="520"/>
      <c r="W126" s="366"/>
      <c r="X126" s="367"/>
      <c r="Y126" s="367"/>
      <c r="Z126" s="367"/>
      <c r="AA126" s="521" t="str">
        <f t="shared" si="10"/>
        <v/>
      </c>
      <c r="AB126" s="522"/>
      <c r="AC126" s="522"/>
      <c r="AD126" s="522"/>
      <c r="AE126" s="523"/>
      <c r="AF126" s="524"/>
      <c r="AG126" s="525"/>
      <c r="AH126" s="525"/>
      <c r="AI126" s="526"/>
      <c r="AJ126" s="526"/>
      <c r="AK126" s="526"/>
      <c r="AL126" s="526"/>
      <c r="AM126" s="526"/>
      <c r="AN126" s="527"/>
      <c r="AO126" s="527"/>
      <c r="AP126" s="527"/>
      <c r="AQ126" s="527"/>
      <c r="AR126" s="527"/>
      <c r="AS126" s="527"/>
      <c r="AT126" s="528"/>
    </row>
    <row r="127" spans="2:46" ht="17.25" customHeight="1">
      <c r="B127" s="372"/>
      <c r="C127" s="373"/>
      <c r="D127" s="374"/>
      <c r="E127" s="375"/>
      <c r="F127" s="375"/>
      <c r="G127" s="375"/>
      <c r="H127" s="375"/>
      <c r="I127" s="375"/>
      <c r="J127" s="376"/>
      <c r="K127" s="374"/>
      <c r="L127" s="375"/>
      <c r="M127" s="375"/>
      <c r="N127" s="375"/>
      <c r="O127" s="375"/>
      <c r="P127" s="363"/>
      <c r="Q127" s="364"/>
      <c r="R127" s="365"/>
      <c r="S127" s="519"/>
      <c r="T127" s="519"/>
      <c r="U127" s="520"/>
      <c r="V127" s="520"/>
      <c r="W127" s="366"/>
      <c r="X127" s="367"/>
      <c r="Y127" s="367"/>
      <c r="Z127" s="367"/>
      <c r="AA127" s="521" t="str">
        <f t="shared" si="10"/>
        <v/>
      </c>
      <c r="AB127" s="522"/>
      <c r="AC127" s="522"/>
      <c r="AD127" s="522"/>
      <c r="AE127" s="523"/>
      <c r="AF127" s="524"/>
      <c r="AG127" s="525"/>
      <c r="AH127" s="525"/>
      <c r="AI127" s="526"/>
      <c r="AJ127" s="526"/>
      <c r="AK127" s="526"/>
      <c r="AL127" s="526"/>
      <c r="AM127" s="526"/>
      <c r="AN127" s="527"/>
      <c r="AO127" s="527"/>
      <c r="AP127" s="527"/>
      <c r="AQ127" s="527"/>
      <c r="AR127" s="527"/>
      <c r="AS127" s="527"/>
      <c r="AT127" s="528"/>
    </row>
    <row r="128" spans="2:46" ht="17.25" customHeight="1">
      <c r="B128" s="372"/>
      <c r="C128" s="373"/>
      <c r="D128" s="374"/>
      <c r="E128" s="375"/>
      <c r="F128" s="375"/>
      <c r="G128" s="375"/>
      <c r="H128" s="375"/>
      <c r="I128" s="375"/>
      <c r="J128" s="376"/>
      <c r="K128" s="374"/>
      <c r="L128" s="375"/>
      <c r="M128" s="375"/>
      <c r="N128" s="375"/>
      <c r="O128" s="375"/>
      <c r="P128" s="363"/>
      <c r="Q128" s="364"/>
      <c r="R128" s="365"/>
      <c r="S128" s="519"/>
      <c r="T128" s="519"/>
      <c r="U128" s="520"/>
      <c r="V128" s="520"/>
      <c r="W128" s="366"/>
      <c r="X128" s="367"/>
      <c r="Y128" s="367"/>
      <c r="Z128" s="367"/>
      <c r="AA128" s="521" t="str">
        <f t="shared" si="10"/>
        <v/>
      </c>
      <c r="AB128" s="522"/>
      <c r="AC128" s="522"/>
      <c r="AD128" s="522"/>
      <c r="AE128" s="523"/>
      <c r="AF128" s="524"/>
      <c r="AG128" s="525"/>
      <c r="AH128" s="525"/>
      <c r="AI128" s="526"/>
      <c r="AJ128" s="526"/>
      <c r="AK128" s="526"/>
      <c r="AL128" s="526"/>
      <c r="AM128" s="526"/>
      <c r="AN128" s="527"/>
      <c r="AO128" s="527"/>
      <c r="AP128" s="527"/>
      <c r="AQ128" s="527"/>
      <c r="AR128" s="527"/>
      <c r="AS128" s="527"/>
      <c r="AT128" s="528"/>
    </row>
    <row r="129" spans="2:46" ht="17.25" customHeight="1">
      <c r="B129" s="372"/>
      <c r="C129" s="373"/>
      <c r="D129" s="374"/>
      <c r="E129" s="375"/>
      <c r="F129" s="375"/>
      <c r="G129" s="375"/>
      <c r="H129" s="375"/>
      <c r="I129" s="375"/>
      <c r="J129" s="376"/>
      <c r="K129" s="374"/>
      <c r="L129" s="375"/>
      <c r="M129" s="375"/>
      <c r="N129" s="375"/>
      <c r="O129" s="375"/>
      <c r="P129" s="363"/>
      <c r="Q129" s="364"/>
      <c r="R129" s="365"/>
      <c r="S129" s="519"/>
      <c r="T129" s="519"/>
      <c r="U129" s="538"/>
      <c r="V129" s="538"/>
      <c r="W129" s="366"/>
      <c r="X129" s="367"/>
      <c r="Y129" s="367"/>
      <c r="Z129" s="367"/>
      <c r="AA129" s="521" t="str">
        <f t="shared" si="10"/>
        <v/>
      </c>
      <c r="AB129" s="522"/>
      <c r="AC129" s="522"/>
      <c r="AD129" s="522"/>
      <c r="AE129" s="523"/>
      <c r="AF129" s="524"/>
      <c r="AG129" s="525"/>
      <c r="AH129" s="525"/>
      <c r="AI129" s="526"/>
      <c r="AJ129" s="526"/>
      <c r="AK129" s="526"/>
      <c r="AL129" s="526"/>
      <c r="AM129" s="526"/>
      <c r="AN129" s="527"/>
      <c r="AO129" s="527"/>
      <c r="AP129" s="527"/>
      <c r="AQ129" s="527"/>
      <c r="AR129" s="527"/>
      <c r="AS129" s="527"/>
      <c r="AT129" s="528"/>
    </row>
    <row r="130" spans="2:46" ht="17.25" customHeight="1">
      <c r="B130" s="372"/>
      <c r="C130" s="373"/>
      <c r="D130" s="374"/>
      <c r="E130" s="375"/>
      <c r="F130" s="375"/>
      <c r="G130" s="375"/>
      <c r="H130" s="375"/>
      <c r="I130" s="375"/>
      <c r="J130" s="376"/>
      <c r="K130" s="374"/>
      <c r="L130" s="375"/>
      <c r="M130" s="375"/>
      <c r="N130" s="375"/>
      <c r="O130" s="375"/>
      <c r="P130" s="363"/>
      <c r="Q130" s="364"/>
      <c r="R130" s="365"/>
      <c r="S130" s="519"/>
      <c r="T130" s="519"/>
      <c r="U130" s="538"/>
      <c r="V130" s="538"/>
      <c r="W130" s="366"/>
      <c r="X130" s="367"/>
      <c r="Y130" s="367"/>
      <c r="Z130" s="367"/>
      <c r="AA130" s="521" t="str">
        <f t="shared" si="10"/>
        <v/>
      </c>
      <c r="AB130" s="522"/>
      <c r="AC130" s="522"/>
      <c r="AD130" s="522"/>
      <c r="AE130" s="523"/>
      <c r="AF130" s="524"/>
      <c r="AG130" s="525"/>
      <c r="AH130" s="525"/>
      <c r="AI130" s="526"/>
      <c r="AJ130" s="526"/>
      <c r="AK130" s="526"/>
      <c r="AL130" s="526"/>
      <c r="AM130" s="526"/>
      <c r="AN130" s="527"/>
      <c r="AO130" s="527"/>
      <c r="AP130" s="527"/>
      <c r="AQ130" s="527"/>
      <c r="AR130" s="527"/>
      <c r="AS130" s="527"/>
      <c r="AT130" s="528"/>
    </row>
    <row r="131" spans="2:46" ht="17.25" customHeight="1">
      <c r="B131" s="372"/>
      <c r="C131" s="373"/>
      <c r="D131" s="374"/>
      <c r="E131" s="375"/>
      <c r="F131" s="375"/>
      <c r="G131" s="375"/>
      <c r="H131" s="375"/>
      <c r="I131" s="375"/>
      <c r="J131" s="376"/>
      <c r="K131" s="374"/>
      <c r="L131" s="375"/>
      <c r="M131" s="375"/>
      <c r="N131" s="375"/>
      <c r="O131" s="375"/>
      <c r="P131" s="363"/>
      <c r="Q131" s="364"/>
      <c r="R131" s="365"/>
      <c r="S131" s="519"/>
      <c r="T131" s="519"/>
      <c r="U131" s="520"/>
      <c r="V131" s="520"/>
      <c r="W131" s="366"/>
      <c r="X131" s="367"/>
      <c r="Y131" s="367"/>
      <c r="Z131" s="367"/>
      <c r="AA131" s="521" t="str">
        <f t="shared" si="10"/>
        <v/>
      </c>
      <c r="AB131" s="522"/>
      <c r="AC131" s="522"/>
      <c r="AD131" s="522"/>
      <c r="AE131" s="523"/>
      <c r="AF131" s="524"/>
      <c r="AG131" s="525"/>
      <c r="AH131" s="525"/>
      <c r="AI131" s="526"/>
      <c r="AJ131" s="526"/>
      <c r="AK131" s="526"/>
      <c r="AL131" s="526"/>
      <c r="AM131" s="526"/>
      <c r="AN131" s="527"/>
      <c r="AO131" s="527"/>
      <c r="AP131" s="527"/>
      <c r="AQ131" s="527"/>
      <c r="AR131" s="527"/>
      <c r="AS131" s="527"/>
      <c r="AT131" s="528"/>
    </row>
    <row r="132" spans="2:46" ht="17.25" customHeight="1">
      <c r="B132" s="372"/>
      <c r="C132" s="373"/>
      <c r="D132" s="374"/>
      <c r="E132" s="375"/>
      <c r="F132" s="375"/>
      <c r="G132" s="375"/>
      <c r="H132" s="375"/>
      <c r="I132" s="375"/>
      <c r="J132" s="376"/>
      <c r="K132" s="374"/>
      <c r="L132" s="375"/>
      <c r="M132" s="375"/>
      <c r="N132" s="375"/>
      <c r="O132" s="375"/>
      <c r="P132" s="363"/>
      <c r="Q132" s="364"/>
      <c r="R132" s="365"/>
      <c r="S132" s="519"/>
      <c r="T132" s="519"/>
      <c r="U132" s="538"/>
      <c r="V132" s="538"/>
      <c r="W132" s="366"/>
      <c r="X132" s="367"/>
      <c r="Y132" s="367"/>
      <c r="Z132" s="367"/>
      <c r="AA132" s="521" t="str">
        <f t="shared" si="10"/>
        <v/>
      </c>
      <c r="AB132" s="522"/>
      <c r="AC132" s="522"/>
      <c r="AD132" s="522"/>
      <c r="AE132" s="523"/>
      <c r="AF132" s="524"/>
      <c r="AG132" s="525"/>
      <c r="AH132" s="525"/>
      <c r="AI132" s="526"/>
      <c r="AJ132" s="526"/>
      <c r="AK132" s="526"/>
      <c r="AL132" s="526"/>
      <c r="AM132" s="526"/>
      <c r="AN132" s="527"/>
      <c r="AO132" s="527"/>
      <c r="AP132" s="527"/>
      <c r="AQ132" s="527"/>
      <c r="AR132" s="527"/>
      <c r="AS132" s="527"/>
      <c r="AT132" s="528"/>
    </row>
    <row r="133" spans="2:46" ht="17.25" customHeight="1">
      <c r="B133" s="372"/>
      <c r="C133" s="373"/>
      <c r="D133" s="374"/>
      <c r="E133" s="375"/>
      <c r="F133" s="375"/>
      <c r="G133" s="375"/>
      <c r="H133" s="375"/>
      <c r="I133" s="375"/>
      <c r="J133" s="376"/>
      <c r="K133" s="374"/>
      <c r="L133" s="375"/>
      <c r="M133" s="375"/>
      <c r="N133" s="375"/>
      <c r="O133" s="375"/>
      <c r="P133" s="363"/>
      <c r="Q133" s="364"/>
      <c r="R133" s="365"/>
      <c r="S133" s="519"/>
      <c r="T133" s="519"/>
      <c r="U133" s="520"/>
      <c r="V133" s="520"/>
      <c r="W133" s="366"/>
      <c r="X133" s="367"/>
      <c r="Y133" s="367"/>
      <c r="Z133" s="367"/>
      <c r="AA133" s="521" t="str">
        <f t="shared" si="10"/>
        <v/>
      </c>
      <c r="AB133" s="522"/>
      <c r="AC133" s="522"/>
      <c r="AD133" s="522"/>
      <c r="AE133" s="523"/>
      <c r="AF133" s="524"/>
      <c r="AG133" s="525"/>
      <c r="AH133" s="525"/>
      <c r="AI133" s="526"/>
      <c r="AJ133" s="526"/>
      <c r="AK133" s="526"/>
      <c r="AL133" s="526"/>
      <c r="AM133" s="526"/>
      <c r="AN133" s="527"/>
      <c r="AO133" s="527"/>
      <c r="AP133" s="527"/>
      <c r="AQ133" s="527"/>
      <c r="AR133" s="527"/>
      <c r="AS133" s="527"/>
      <c r="AT133" s="528"/>
    </row>
    <row r="134" spans="2:46" ht="17.25" customHeight="1">
      <c r="B134" s="372"/>
      <c r="C134" s="373"/>
      <c r="D134" s="374"/>
      <c r="E134" s="375"/>
      <c r="F134" s="375"/>
      <c r="G134" s="375"/>
      <c r="H134" s="375"/>
      <c r="I134" s="375"/>
      <c r="J134" s="376"/>
      <c r="K134" s="374"/>
      <c r="L134" s="375"/>
      <c r="M134" s="375"/>
      <c r="N134" s="375"/>
      <c r="O134" s="375"/>
      <c r="P134" s="363"/>
      <c r="Q134" s="364"/>
      <c r="R134" s="365"/>
      <c r="S134" s="519"/>
      <c r="T134" s="519"/>
      <c r="U134" s="520"/>
      <c r="V134" s="520"/>
      <c r="W134" s="366"/>
      <c r="X134" s="367"/>
      <c r="Y134" s="367"/>
      <c r="Z134" s="367"/>
      <c r="AA134" s="521" t="str">
        <f t="shared" si="10"/>
        <v/>
      </c>
      <c r="AB134" s="522"/>
      <c r="AC134" s="522"/>
      <c r="AD134" s="522"/>
      <c r="AE134" s="523"/>
      <c r="AF134" s="524"/>
      <c r="AG134" s="525"/>
      <c r="AH134" s="525"/>
      <c r="AI134" s="526"/>
      <c r="AJ134" s="526"/>
      <c r="AK134" s="526"/>
      <c r="AL134" s="526"/>
      <c r="AM134" s="526"/>
      <c r="AN134" s="527"/>
      <c r="AO134" s="527"/>
      <c r="AP134" s="527"/>
      <c r="AQ134" s="527"/>
      <c r="AR134" s="527"/>
      <c r="AS134" s="527"/>
      <c r="AT134" s="528"/>
    </row>
    <row r="135" spans="2:46" ht="17.25" customHeight="1">
      <c r="B135" s="372"/>
      <c r="C135" s="373"/>
      <c r="D135" s="374"/>
      <c r="E135" s="375"/>
      <c r="F135" s="375"/>
      <c r="G135" s="375"/>
      <c r="H135" s="375"/>
      <c r="I135" s="375"/>
      <c r="J135" s="376"/>
      <c r="K135" s="374"/>
      <c r="L135" s="375"/>
      <c r="M135" s="375"/>
      <c r="N135" s="375"/>
      <c r="O135" s="375"/>
      <c r="P135" s="363"/>
      <c r="Q135" s="364"/>
      <c r="R135" s="365"/>
      <c r="S135" s="519"/>
      <c r="T135" s="519"/>
      <c r="U135" s="520"/>
      <c r="V135" s="520"/>
      <c r="W135" s="366"/>
      <c r="X135" s="367"/>
      <c r="Y135" s="367"/>
      <c r="Z135" s="367"/>
      <c r="AA135" s="521" t="str">
        <f t="shared" si="10"/>
        <v/>
      </c>
      <c r="AB135" s="522"/>
      <c r="AC135" s="522"/>
      <c r="AD135" s="522"/>
      <c r="AE135" s="523"/>
      <c r="AF135" s="524"/>
      <c r="AG135" s="525"/>
      <c r="AH135" s="525"/>
      <c r="AI135" s="526"/>
      <c r="AJ135" s="526"/>
      <c r="AK135" s="526"/>
      <c r="AL135" s="526"/>
      <c r="AM135" s="526"/>
      <c r="AN135" s="527"/>
      <c r="AO135" s="527"/>
      <c r="AP135" s="527"/>
      <c r="AQ135" s="527"/>
      <c r="AR135" s="527"/>
      <c r="AS135" s="527"/>
      <c r="AT135" s="528"/>
    </row>
    <row r="136" spans="2:46" ht="17.25" customHeight="1">
      <c r="B136" s="372"/>
      <c r="C136" s="373"/>
      <c r="D136" s="374"/>
      <c r="E136" s="375"/>
      <c r="F136" s="375"/>
      <c r="G136" s="375"/>
      <c r="H136" s="375"/>
      <c r="I136" s="375"/>
      <c r="J136" s="376"/>
      <c r="K136" s="374"/>
      <c r="L136" s="375"/>
      <c r="M136" s="375"/>
      <c r="N136" s="375"/>
      <c r="O136" s="375"/>
      <c r="P136" s="363"/>
      <c r="Q136" s="364"/>
      <c r="R136" s="365"/>
      <c r="S136" s="519"/>
      <c r="T136" s="519"/>
      <c r="U136" s="538"/>
      <c r="V136" s="538"/>
      <c r="W136" s="366"/>
      <c r="X136" s="367"/>
      <c r="Y136" s="367"/>
      <c r="Z136" s="367"/>
      <c r="AA136" s="521" t="str">
        <f t="shared" si="10"/>
        <v/>
      </c>
      <c r="AB136" s="522"/>
      <c r="AC136" s="522"/>
      <c r="AD136" s="522"/>
      <c r="AE136" s="523"/>
      <c r="AF136" s="524"/>
      <c r="AG136" s="525"/>
      <c r="AH136" s="525"/>
      <c r="AI136" s="526"/>
      <c r="AJ136" s="526"/>
      <c r="AK136" s="526"/>
      <c r="AL136" s="526"/>
      <c r="AM136" s="526"/>
      <c r="AN136" s="527"/>
      <c r="AO136" s="527"/>
      <c r="AP136" s="527"/>
      <c r="AQ136" s="527"/>
      <c r="AR136" s="527"/>
      <c r="AS136" s="527"/>
      <c r="AT136" s="528"/>
    </row>
    <row r="137" spans="2:46" ht="17.25" customHeight="1">
      <c r="B137" s="372"/>
      <c r="C137" s="373"/>
      <c r="D137" s="374"/>
      <c r="E137" s="375"/>
      <c r="F137" s="375"/>
      <c r="G137" s="375"/>
      <c r="H137" s="375"/>
      <c r="I137" s="375"/>
      <c r="J137" s="376"/>
      <c r="K137" s="374"/>
      <c r="L137" s="375"/>
      <c r="M137" s="375"/>
      <c r="N137" s="375"/>
      <c r="O137" s="375"/>
      <c r="P137" s="363"/>
      <c r="Q137" s="364"/>
      <c r="R137" s="365"/>
      <c r="S137" s="519"/>
      <c r="T137" s="519"/>
      <c r="U137" s="538"/>
      <c r="V137" s="538"/>
      <c r="W137" s="366"/>
      <c r="X137" s="367"/>
      <c r="Y137" s="367"/>
      <c r="Z137" s="367"/>
      <c r="AA137" s="521" t="str">
        <f t="shared" si="10"/>
        <v/>
      </c>
      <c r="AB137" s="522"/>
      <c r="AC137" s="522"/>
      <c r="AD137" s="522"/>
      <c r="AE137" s="523"/>
      <c r="AF137" s="524"/>
      <c r="AG137" s="525"/>
      <c r="AH137" s="525"/>
      <c r="AI137" s="526"/>
      <c r="AJ137" s="526"/>
      <c r="AK137" s="526"/>
      <c r="AL137" s="526"/>
      <c r="AM137" s="526"/>
      <c r="AN137" s="527"/>
      <c r="AO137" s="527"/>
      <c r="AP137" s="527"/>
      <c r="AQ137" s="527"/>
      <c r="AR137" s="527"/>
      <c r="AS137" s="527"/>
      <c r="AT137" s="528"/>
    </row>
    <row r="138" spans="2:46" ht="17.25" customHeight="1">
      <c r="B138" s="372"/>
      <c r="C138" s="373"/>
      <c r="D138" s="374"/>
      <c r="E138" s="375"/>
      <c r="F138" s="375"/>
      <c r="G138" s="375"/>
      <c r="H138" s="375"/>
      <c r="I138" s="375"/>
      <c r="J138" s="376"/>
      <c r="K138" s="374"/>
      <c r="L138" s="375"/>
      <c r="M138" s="375"/>
      <c r="N138" s="375"/>
      <c r="O138" s="375"/>
      <c r="P138" s="363"/>
      <c r="Q138" s="364"/>
      <c r="R138" s="365"/>
      <c r="S138" s="519"/>
      <c r="T138" s="519"/>
      <c r="U138" s="520"/>
      <c r="V138" s="520"/>
      <c r="W138" s="366"/>
      <c r="X138" s="367"/>
      <c r="Y138" s="367"/>
      <c r="Z138" s="367"/>
      <c r="AA138" s="521" t="str">
        <f t="shared" si="10"/>
        <v/>
      </c>
      <c r="AB138" s="522"/>
      <c r="AC138" s="522"/>
      <c r="AD138" s="522"/>
      <c r="AE138" s="523"/>
      <c r="AF138" s="524"/>
      <c r="AG138" s="525"/>
      <c r="AH138" s="525"/>
      <c r="AI138" s="526"/>
      <c r="AJ138" s="526"/>
      <c r="AK138" s="526"/>
      <c r="AL138" s="526"/>
      <c r="AM138" s="526"/>
      <c r="AN138" s="527"/>
      <c r="AO138" s="527"/>
      <c r="AP138" s="527"/>
      <c r="AQ138" s="527"/>
      <c r="AR138" s="527"/>
      <c r="AS138" s="527"/>
      <c r="AT138" s="528"/>
    </row>
    <row r="139" spans="2:46" ht="17.25" customHeight="1">
      <c r="B139" s="372"/>
      <c r="C139" s="373"/>
      <c r="D139" s="374"/>
      <c r="E139" s="375"/>
      <c r="F139" s="375"/>
      <c r="G139" s="375"/>
      <c r="H139" s="375"/>
      <c r="I139" s="375"/>
      <c r="J139" s="376"/>
      <c r="K139" s="374"/>
      <c r="L139" s="375"/>
      <c r="M139" s="375"/>
      <c r="N139" s="375"/>
      <c r="O139" s="375"/>
      <c r="P139" s="363"/>
      <c r="Q139" s="364"/>
      <c r="R139" s="365"/>
      <c r="S139" s="519"/>
      <c r="T139" s="519"/>
      <c r="U139" s="538"/>
      <c r="V139" s="538"/>
      <c r="W139" s="366"/>
      <c r="X139" s="367"/>
      <c r="Y139" s="367"/>
      <c r="Z139" s="367"/>
      <c r="AA139" s="521" t="str">
        <f t="shared" si="10"/>
        <v/>
      </c>
      <c r="AB139" s="522"/>
      <c r="AC139" s="522"/>
      <c r="AD139" s="522"/>
      <c r="AE139" s="523"/>
      <c r="AF139" s="524"/>
      <c r="AG139" s="525"/>
      <c r="AH139" s="525"/>
      <c r="AI139" s="526"/>
      <c r="AJ139" s="526"/>
      <c r="AK139" s="526"/>
      <c r="AL139" s="526"/>
      <c r="AM139" s="526"/>
      <c r="AN139" s="527"/>
      <c r="AO139" s="527"/>
      <c r="AP139" s="527"/>
      <c r="AQ139" s="527"/>
      <c r="AR139" s="527"/>
      <c r="AS139" s="527"/>
      <c r="AT139" s="528"/>
    </row>
    <row r="140" spans="2:46" ht="17.25" customHeight="1">
      <c r="B140" s="372"/>
      <c r="C140" s="373"/>
      <c r="D140" s="374"/>
      <c r="E140" s="375"/>
      <c r="F140" s="375"/>
      <c r="G140" s="375"/>
      <c r="H140" s="375"/>
      <c r="I140" s="375"/>
      <c r="J140" s="376"/>
      <c r="K140" s="374"/>
      <c r="L140" s="375"/>
      <c r="M140" s="375"/>
      <c r="N140" s="375"/>
      <c r="O140" s="375"/>
      <c r="P140" s="363"/>
      <c r="Q140" s="364"/>
      <c r="R140" s="365"/>
      <c r="S140" s="519"/>
      <c r="T140" s="519"/>
      <c r="U140" s="520"/>
      <c r="V140" s="520"/>
      <c r="W140" s="366"/>
      <c r="X140" s="367"/>
      <c r="Y140" s="367"/>
      <c r="Z140" s="367"/>
      <c r="AA140" s="521" t="str">
        <f t="shared" si="10"/>
        <v/>
      </c>
      <c r="AB140" s="522"/>
      <c r="AC140" s="522"/>
      <c r="AD140" s="522"/>
      <c r="AE140" s="523"/>
      <c r="AF140" s="524"/>
      <c r="AG140" s="525"/>
      <c r="AH140" s="525"/>
      <c r="AI140" s="526"/>
      <c r="AJ140" s="526"/>
      <c r="AK140" s="526"/>
      <c r="AL140" s="526"/>
      <c r="AM140" s="526"/>
      <c r="AN140" s="527"/>
      <c r="AO140" s="527"/>
      <c r="AP140" s="527"/>
      <c r="AQ140" s="527"/>
      <c r="AR140" s="527"/>
      <c r="AS140" s="527"/>
      <c r="AT140" s="528"/>
    </row>
    <row r="141" spans="2:46" ht="17.25" customHeight="1">
      <c r="B141" s="372"/>
      <c r="C141" s="373"/>
      <c r="D141" s="374"/>
      <c r="E141" s="375"/>
      <c r="F141" s="375"/>
      <c r="G141" s="375"/>
      <c r="H141" s="375"/>
      <c r="I141" s="375"/>
      <c r="J141" s="376"/>
      <c r="K141" s="374"/>
      <c r="L141" s="375"/>
      <c r="M141" s="375"/>
      <c r="N141" s="375"/>
      <c r="O141" s="375"/>
      <c r="P141" s="363"/>
      <c r="Q141" s="364"/>
      <c r="R141" s="365"/>
      <c r="S141" s="519"/>
      <c r="T141" s="519"/>
      <c r="U141" s="520"/>
      <c r="V141" s="520"/>
      <c r="W141" s="366"/>
      <c r="X141" s="367"/>
      <c r="Y141" s="367"/>
      <c r="Z141" s="367"/>
      <c r="AA141" s="521" t="str">
        <f t="shared" si="10"/>
        <v/>
      </c>
      <c r="AB141" s="522"/>
      <c r="AC141" s="522"/>
      <c r="AD141" s="522"/>
      <c r="AE141" s="523"/>
      <c r="AF141" s="524"/>
      <c r="AG141" s="525"/>
      <c r="AH141" s="525"/>
      <c r="AI141" s="526"/>
      <c r="AJ141" s="526"/>
      <c r="AK141" s="526"/>
      <c r="AL141" s="526"/>
      <c r="AM141" s="526"/>
      <c r="AN141" s="527"/>
      <c r="AO141" s="527"/>
      <c r="AP141" s="527"/>
      <c r="AQ141" s="527"/>
      <c r="AR141" s="527"/>
      <c r="AS141" s="527"/>
      <c r="AT141" s="528"/>
    </row>
    <row r="142" spans="2:46" ht="17.25" customHeight="1">
      <c r="B142" s="372"/>
      <c r="C142" s="373"/>
      <c r="D142" s="374"/>
      <c r="E142" s="375"/>
      <c r="F142" s="375"/>
      <c r="G142" s="375"/>
      <c r="H142" s="375"/>
      <c r="I142" s="375"/>
      <c r="J142" s="376"/>
      <c r="K142" s="374"/>
      <c r="L142" s="375"/>
      <c r="M142" s="375"/>
      <c r="N142" s="375"/>
      <c r="O142" s="375"/>
      <c r="P142" s="363"/>
      <c r="Q142" s="364"/>
      <c r="R142" s="365"/>
      <c r="S142" s="519"/>
      <c r="T142" s="519"/>
      <c r="U142" s="520"/>
      <c r="V142" s="520"/>
      <c r="W142" s="366"/>
      <c r="X142" s="367"/>
      <c r="Y142" s="367"/>
      <c r="Z142" s="367"/>
      <c r="AA142" s="521" t="str">
        <f t="shared" si="10"/>
        <v/>
      </c>
      <c r="AB142" s="522"/>
      <c r="AC142" s="522"/>
      <c r="AD142" s="522"/>
      <c r="AE142" s="523"/>
      <c r="AF142" s="524"/>
      <c r="AG142" s="525"/>
      <c r="AH142" s="525"/>
      <c r="AI142" s="526"/>
      <c r="AJ142" s="526"/>
      <c r="AK142" s="526"/>
      <c r="AL142" s="526"/>
      <c r="AM142" s="526"/>
      <c r="AN142" s="527"/>
      <c r="AO142" s="527"/>
      <c r="AP142" s="527"/>
      <c r="AQ142" s="527"/>
      <c r="AR142" s="527"/>
      <c r="AS142" s="527"/>
      <c r="AT142" s="528"/>
    </row>
    <row r="143" spans="2:46" ht="17.25" customHeight="1">
      <c r="B143" s="372"/>
      <c r="C143" s="373"/>
      <c r="D143" s="374"/>
      <c r="E143" s="375"/>
      <c r="F143" s="375"/>
      <c r="G143" s="375"/>
      <c r="H143" s="375"/>
      <c r="I143" s="375"/>
      <c r="J143" s="376"/>
      <c r="K143" s="374"/>
      <c r="L143" s="375"/>
      <c r="M143" s="375"/>
      <c r="N143" s="375"/>
      <c r="O143" s="375"/>
      <c r="P143" s="363"/>
      <c r="Q143" s="364"/>
      <c r="R143" s="365"/>
      <c r="S143" s="519"/>
      <c r="T143" s="519"/>
      <c r="U143" s="538"/>
      <c r="V143" s="538"/>
      <c r="W143" s="366"/>
      <c r="X143" s="367"/>
      <c r="Y143" s="367"/>
      <c r="Z143" s="367"/>
      <c r="AA143" s="521" t="str">
        <f t="shared" si="10"/>
        <v/>
      </c>
      <c r="AB143" s="522"/>
      <c r="AC143" s="522"/>
      <c r="AD143" s="522"/>
      <c r="AE143" s="523"/>
      <c r="AF143" s="524"/>
      <c r="AG143" s="525"/>
      <c r="AH143" s="525"/>
      <c r="AI143" s="526"/>
      <c r="AJ143" s="526"/>
      <c r="AK143" s="526"/>
      <c r="AL143" s="526"/>
      <c r="AM143" s="526"/>
      <c r="AN143" s="527"/>
      <c r="AO143" s="527"/>
      <c r="AP143" s="527"/>
      <c r="AQ143" s="527"/>
      <c r="AR143" s="527"/>
      <c r="AS143" s="527"/>
      <c r="AT143" s="528"/>
    </row>
    <row r="144" spans="2:46" ht="17.25" customHeight="1">
      <c r="B144" s="372"/>
      <c r="C144" s="373"/>
      <c r="D144" s="374"/>
      <c r="E144" s="375"/>
      <c r="F144" s="375"/>
      <c r="G144" s="375"/>
      <c r="H144" s="375"/>
      <c r="I144" s="375"/>
      <c r="J144" s="376"/>
      <c r="K144" s="374"/>
      <c r="L144" s="375"/>
      <c r="M144" s="375"/>
      <c r="N144" s="375"/>
      <c r="O144" s="375"/>
      <c r="P144" s="363"/>
      <c r="Q144" s="364"/>
      <c r="R144" s="365"/>
      <c r="S144" s="519"/>
      <c r="T144" s="519"/>
      <c r="U144" s="538"/>
      <c r="V144" s="538"/>
      <c r="W144" s="366"/>
      <c r="X144" s="367"/>
      <c r="Y144" s="367"/>
      <c r="Z144" s="367"/>
      <c r="AA144" s="521" t="str">
        <f t="shared" si="10"/>
        <v/>
      </c>
      <c r="AB144" s="522"/>
      <c r="AC144" s="522"/>
      <c r="AD144" s="522"/>
      <c r="AE144" s="523"/>
      <c r="AF144" s="524"/>
      <c r="AG144" s="525"/>
      <c r="AH144" s="525"/>
      <c r="AI144" s="526"/>
      <c r="AJ144" s="526"/>
      <c r="AK144" s="526"/>
      <c r="AL144" s="526"/>
      <c r="AM144" s="526"/>
      <c r="AN144" s="527"/>
      <c r="AO144" s="527"/>
      <c r="AP144" s="527"/>
      <c r="AQ144" s="527"/>
      <c r="AR144" s="527"/>
      <c r="AS144" s="527"/>
      <c r="AT144" s="528"/>
    </row>
    <row r="145" spans="2:46" ht="17.25" customHeight="1">
      <c r="B145" s="372"/>
      <c r="C145" s="373"/>
      <c r="D145" s="374"/>
      <c r="E145" s="375"/>
      <c r="F145" s="375"/>
      <c r="G145" s="375"/>
      <c r="H145" s="375"/>
      <c r="I145" s="375"/>
      <c r="J145" s="376"/>
      <c r="K145" s="374"/>
      <c r="L145" s="375"/>
      <c r="M145" s="375"/>
      <c r="N145" s="375"/>
      <c r="O145" s="375"/>
      <c r="P145" s="363"/>
      <c r="Q145" s="364"/>
      <c r="R145" s="365"/>
      <c r="S145" s="519"/>
      <c r="T145" s="519"/>
      <c r="U145" s="520"/>
      <c r="V145" s="520"/>
      <c r="W145" s="366"/>
      <c r="X145" s="367"/>
      <c r="Y145" s="367"/>
      <c r="Z145" s="367"/>
      <c r="AA145" s="521" t="str">
        <f t="shared" si="10"/>
        <v/>
      </c>
      <c r="AB145" s="522"/>
      <c r="AC145" s="522"/>
      <c r="AD145" s="522"/>
      <c r="AE145" s="523"/>
      <c r="AF145" s="524"/>
      <c r="AG145" s="525"/>
      <c r="AH145" s="525"/>
      <c r="AI145" s="526"/>
      <c r="AJ145" s="526"/>
      <c r="AK145" s="526"/>
      <c r="AL145" s="526"/>
      <c r="AM145" s="526"/>
      <c r="AN145" s="527"/>
      <c r="AO145" s="527"/>
      <c r="AP145" s="527"/>
      <c r="AQ145" s="527"/>
      <c r="AR145" s="527"/>
      <c r="AS145" s="527"/>
      <c r="AT145" s="528"/>
    </row>
    <row r="146" spans="2:46" ht="17.25" customHeight="1">
      <c r="B146" s="382"/>
      <c r="C146" s="383"/>
      <c r="D146" s="384"/>
      <c r="E146" s="385"/>
      <c r="F146" s="385"/>
      <c r="G146" s="385"/>
      <c r="H146" s="385"/>
      <c r="I146" s="385"/>
      <c r="J146" s="386"/>
      <c r="K146" s="384"/>
      <c r="L146" s="385"/>
      <c r="M146" s="385"/>
      <c r="N146" s="385"/>
      <c r="O146" s="385"/>
      <c r="P146" s="387"/>
      <c r="Q146" s="388"/>
      <c r="R146" s="389"/>
      <c r="S146" s="529"/>
      <c r="T146" s="529"/>
      <c r="U146" s="530"/>
      <c r="V146" s="530"/>
      <c r="W146" s="390"/>
      <c r="X146" s="391"/>
      <c r="Y146" s="391"/>
      <c r="Z146" s="391"/>
      <c r="AA146" s="531" t="str">
        <f t="shared" si="10"/>
        <v/>
      </c>
      <c r="AB146" s="532"/>
      <c r="AC146" s="532"/>
      <c r="AD146" s="532"/>
      <c r="AE146" s="533"/>
      <c r="AF146" s="534"/>
      <c r="AG146" s="535"/>
      <c r="AH146" s="535"/>
      <c r="AI146" s="536"/>
      <c r="AJ146" s="536"/>
      <c r="AK146" s="536"/>
      <c r="AL146" s="536"/>
      <c r="AM146" s="536"/>
      <c r="AN146" s="537"/>
      <c r="AO146" s="537"/>
      <c r="AP146" s="537"/>
      <c r="AQ146" s="537"/>
      <c r="AR146" s="527"/>
      <c r="AS146" s="527"/>
      <c r="AT146" s="528"/>
    </row>
    <row r="147" spans="2:46" ht="12.95" customHeight="1">
      <c r="AK147" s="468" t="s">
        <v>54</v>
      </c>
      <c r="AL147" s="468"/>
      <c r="AM147" s="468"/>
      <c r="AN147" s="468"/>
      <c r="AO147" s="468"/>
      <c r="AP147" s="468"/>
      <c r="AQ147" s="468" t="str">
        <f>AQ$42</f>
        <v>oois20241211</v>
      </c>
      <c r="AR147" s="469"/>
      <c r="AS147" s="469"/>
      <c r="AT147" s="469"/>
    </row>
    <row r="148" spans="2:46" ht="15.75" customHeight="1">
      <c r="AG148" s="104" t="s">
        <v>45</v>
      </c>
      <c r="AH148" s="104"/>
      <c r="AI148" s="104"/>
      <c r="AJ148" s="105" t="str">
        <f>AJ$1</f>
        <v/>
      </c>
      <c r="AK148" s="105"/>
      <c r="AL148" s="105"/>
      <c r="AM148" s="105"/>
      <c r="AN148" s="105"/>
      <c r="AO148" s="105"/>
      <c r="AP148" s="105"/>
      <c r="AQ148" s="3" t="s">
        <v>46</v>
      </c>
      <c r="AR148" s="4">
        <v>5</v>
      </c>
      <c r="AS148" s="5" t="s">
        <v>59</v>
      </c>
      <c r="AT148" s="24">
        <f>AT$1</f>
        <v>0</v>
      </c>
    </row>
    <row r="149" spans="2:46" ht="17.25" customHeight="1">
      <c r="B149" s="266" t="s">
        <v>44</v>
      </c>
      <c r="C149" s="319"/>
      <c r="D149" s="320" t="s">
        <v>23</v>
      </c>
      <c r="E149" s="269"/>
      <c r="F149" s="269"/>
      <c r="G149" s="269"/>
      <c r="H149" s="269"/>
      <c r="I149" s="269"/>
      <c r="J149" s="339"/>
      <c r="K149" s="320" t="s">
        <v>69</v>
      </c>
      <c r="L149" s="269"/>
      <c r="M149" s="269"/>
      <c r="N149" s="269"/>
      <c r="O149" s="269"/>
      <c r="P149" s="320" t="s">
        <v>25</v>
      </c>
      <c r="Q149" s="269"/>
      <c r="R149" s="339"/>
      <c r="S149" s="319" t="s">
        <v>26</v>
      </c>
      <c r="T149" s="319"/>
      <c r="U149" s="319" t="s">
        <v>27</v>
      </c>
      <c r="V149" s="319"/>
      <c r="W149" s="320" t="s">
        <v>173</v>
      </c>
      <c r="X149" s="269"/>
      <c r="Y149" s="269"/>
      <c r="Z149" s="269"/>
      <c r="AA149" s="321" t="s">
        <v>28</v>
      </c>
      <c r="AB149" s="322"/>
      <c r="AC149" s="322"/>
      <c r="AD149" s="322"/>
      <c r="AE149" s="553"/>
      <c r="AF149" s="445" t="s">
        <v>40</v>
      </c>
      <c r="AG149" s="554"/>
      <c r="AH149" s="554"/>
      <c r="AI149" s="554" t="s">
        <v>80</v>
      </c>
      <c r="AJ149" s="554"/>
      <c r="AK149" s="554"/>
      <c r="AL149" s="554"/>
      <c r="AM149" s="554"/>
      <c r="AN149" s="554" t="s">
        <v>38</v>
      </c>
      <c r="AO149" s="554"/>
      <c r="AP149" s="554"/>
      <c r="AQ149" s="554"/>
      <c r="AR149" s="554" t="s">
        <v>70</v>
      </c>
      <c r="AS149" s="554"/>
      <c r="AT149" s="555"/>
    </row>
    <row r="150" spans="2:46" ht="17.25" customHeight="1">
      <c r="B150" s="297"/>
      <c r="C150" s="298"/>
      <c r="D150" s="299"/>
      <c r="E150" s="300"/>
      <c r="F150" s="300"/>
      <c r="G150" s="300"/>
      <c r="H150" s="300"/>
      <c r="I150" s="300"/>
      <c r="J150" s="301"/>
      <c r="K150" s="299"/>
      <c r="L150" s="300"/>
      <c r="M150" s="300"/>
      <c r="N150" s="300"/>
      <c r="O150" s="300"/>
      <c r="P150" s="539"/>
      <c r="Q150" s="540"/>
      <c r="R150" s="541"/>
      <c r="S150" s="542"/>
      <c r="T150" s="542"/>
      <c r="U150" s="538"/>
      <c r="V150" s="538"/>
      <c r="W150" s="543"/>
      <c r="X150" s="544"/>
      <c r="Y150" s="544"/>
      <c r="Z150" s="544"/>
      <c r="AA150" s="545" t="str">
        <f t="shared" ref="AA150:AA181" si="11">IF(U150="","",ROUNDDOWN(P150*W150,0))</f>
        <v/>
      </c>
      <c r="AB150" s="546"/>
      <c r="AC150" s="546"/>
      <c r="AD150" s="546"/>
      <c r="AE150" s="547"/>
      <c r="AF150" s="548"/>
      <c r="AG150" s="549"/>
      <c r="AH150" s="549"/>
      <c r="AI150" s="550"/>
      <c r="AJ150" s="550"/>
      <c r="AK150" s="550"/>
      <c r="AL150" s="550"/>
      <c r="AM150" s="550"/>
      <c r="AN150" s="551"/>
      <c r="AO150" s="551"/>
      <c r="AP150" s="551"/>
      <c r="AQ150" s="551"/>
      <c r="AR150" s="551"/>
      <c r="AS150" s="551"/>
      <c r="AT150" s="552"/>
    </row>
    <row r="151" spans="2:46" ht="17.25" customHeight="1">
      <c r="B151" s="372"/>
      <c r="C151" s="373"/>
      <c r="D151" s="374"/>
      <c r="E151" s="375"/>
      <c r="F151" s="375"/>
      <c r="G151" s="375"/>
      <c r="H151" s="375"/>
      <c r="I151" s="375"/>
      <c r="J151" s="376"/>
      <c r="K151" s="374"/>
      <c r="L151" s="375"/>
      <c r="M151" s="375"/>
      <c r="N151" s="375"/>
      <c r="O151" s="375"/>
      <c r="P151" s="363"/>
      <c r="Q151" s="364"/>
      <c r="R151" s="365"/>
      <c r="S151" s="519"/>
      <c r="T151" s="519"/>
      <c r="U151" s="538"/>
      <c r="V151" s="538"/>
      <c r="W151" s="366"/>
      <c r="X151" s="367"/>
      <c r="Y151" s="367"/>
      <c r="Z151" s="367"/>
      <c r="AA151" s="521" t="str">
        <f t="shared" si="11"/>
        <v/>
      </c>
      <c r="AB151" s="522"/>
      <c r="AC151" s="522"/>
      <c r="AD151" s="522"/>
      <c r="AE151" s="523"/>
      <c r="AF151" s="524"/>
      <c r="AG151" s="525"/>
      <c r="AH151" s="525"/>
      <c r="AI151" s="526"/>
      <c r="AJ151" s="526"/>
      <c r="AK151" s="526"/>
      <c r="AL151" s="526"/>
      <c r="AM151" s="526"/>
      <c r="AN151" s="527"/>
      <c r="AO151" s="527"/>
      <c r="AP151" s="527"/>
      <c r="AQ151" s="527"/>
      <c r="AR151" s="527"/>
      <c r="AS151" s="527"/>
      <c r="AT151" s="528"/>
    </row>
    <row r="152" spans="2:46" ht="17.25" customHeight="1">
      <c r="B152" s="372"/>
      <c r="C152" s="373"/>
      <c r="D152" s="374"/>
      <c r="E152" s="375"/>
      <c r="F152" s="375"/>
      <c r="G152" s="375"/>
      <c r="H152" s="375"/>
      <c r="I152" s="375"/>
      <c r="J152" s="376"/>
      <c r="K152" s="374"/>
      <c r="L152" s="375"/>
      <c r="M152" s="375"/>
      <c r="N152" s="375"/>
      <c r="O152" s="375"/>
      <c r="P152" s="363"/>
      <c r="Q152" s="364"/>
      <c r="R152" s="365"/>
      <c r="S152" s="519"/>
      <c r="T152" s="519"/>
      <c r="U152" s="538"/>
      <c r="V152" s="538"/>
      <c r="W152" s="366"/>
      <c r="X152" s="367"/>
      <c r="Y152" s="367"/>
      <c r="Z152" s="367"/>
      <c r="AA152" s="521" t="str">
        <f t="shared" si="11"/>
        <v/>
      </c>
      <c r="AB152" s="522"/>
      <c r="AC152" s="522"/>
      <c r="AD152" s="522"/>
      <c r="AE152" s="523"/>
      <c r="AF152" s="524"/>
      <c r="AG152" s="525"/>
      <c r="AH152" s="525"/>
      <c r="AI152" s="526"/>
      <c r="AJ152" s="526"/>
      <c r="AK152" s="526"/>
      <c r="AL152" s="526"/>
      <c r="AM152" s="526"/>
      <c r="AN152" s="527"/>
      <c r="AO152" s="527"/>
      <c r="AP152" s="527"/>
      <c r="AQ152" s="527"/>
      <c r="AR152" s="527"/>
      <c r="AS152" s="527"/>
      <c r="AT152" s="528"/>
    </row>
    <row r="153" spans="2:46" ht="17.25" customHeight="1">
      <c r="B153" s="372"/>
      <c r="C153" s="373"/>
      <c r="D153" s="374"/>
      <c r="E153" s="375"/>
      <c r="F153" s="375"/>
      <c r="G153" s="375"/>
      <c r="H153" s="375"/>
      <c r="I153" s="375"/>
      <c r="J153" s="376"/>
      <c r="K153" s="374"/>
      <c r="L153" s="375"/>
      <c r="M153" s="375"/>
      <c r="N153" s="375"/>
      <c r="O153" s="375"/>
      <c r="P153" s="363"/>
      <c r="Q153" s="364"/>
      <c r="R153" s="365"/>
      <c r="S153" s="519"/>
      <c r="T153" s="519"/>
      <c r="U153" s="520"/>
      <c r="V153" s="520"/>
      <c r="W153" s="366"/>
      <c r="X153" s="367"/>
      <c r="Y153" s="367"/>
      <c r="Z153" s="367"/>
      <c r="AA153" s="521" t="str">
        <f t="shared" si="11"/>
        <v/>
      </c>
      <c r="AB153" s="522"/>
      <c r="AC153" s="522"/>
      <c r="AD153" s="522"/>
      <c r="AE153" s="523"/>
      <c r="AF153" s="524"/>
      <c r="AG153" s="525"/>
      <c r="AH153" s="525"/>
      <c r="AI153" s="526"/>
      <c r="AJ153" s="526"/>
      <c r="AK153" s="526"/>
      <c r="AL153" s="526"/>
      <c r="AM153" s="526"/>
      <c r="AN153" s="527"/>
      <c r="AO153" s="527"/>
      <c r="AP153" s="527"/>
      <c r="AQ153" s="527"/>
      <c r="AR153" s="527"/>
      <c r="AS153" s="527"/>
      <c r="AT153" s="528"/>
    </row>
    <row r="154" spans="2:46" ht="17.25" customHeight="1">
      <c r="B154" s="372"/>
      <c r="C154" s="373"/>
      <c r="D154" s="374"/>
      <c r="E154" s="375"/>
      <c r="F154" s="375"/>
      <c r="G154" s="375"/>
      <c r="H154" s="375"/>
      <c r="I154" s="375"/>
      <c r="J154" s="376"/>
      <c r="K154" s="374"/>
      <c r="L154" s="375"/>
      <c r="M154" s="375"/>
      <c r="N154" s="375"/>
      <c r="O154" s="375"/>
      <c r="P154" s="363"/>
      <c r="Q154" s="364"/>
      <c r="R154" s="365"/>
      <c r="S154" s="519"/>
      <c r="T154" s="519"/>
      <c r="U154" s="520"/>
      <c r="V154" s="520"/>
      <c r="W154" s="366"/>
      <c r="X154" s="367"/>
      <c r="Y154" s="367"/>
      <c r="Z154" s="367"/>
      <c r="AA154" s="521" t="str">
        <f t="shared" si="11"/>
        <v/>
      </c>
      <c r="AB154" s="522"/>
      <c r="AC154" s="522"/>
      <c r="AD154" s="522"/>
      <c r="AE154" s="523"/>
      <c r="AF154" s="524"/>
      <c r="AG154" s="525"/>
      <c r="AH154" s="525"/>
      <c r="AI154" s="526"/>
      <c r="AJ154" s="526"/>
      <c r="AK154" s="526"/>
      <c r="AL154" s="526"/>
      <c r="AM154" s="526"/>
      <c r="AN154" s="527"/>
      <c r="AO154" s="527"/>
      <c r="AP154" s="527"/>
      <c r="AQ154" s="527"/>
      <c r="AR154" s="527"/>
      <c r="AS154" s="527"/>
      <c r="AT154" s="528"/>
    </row>
    <row r="155" spans="2:46" ht="17.25" customHeight="1">
      <c r="B155" s="372"/>
      <c r="C155" s="373"/>
      <c r="D155" s="374"/>
      <c r="E155" s="375"/>
      <c r="F155" s="375"/>
      <c r="G155" s="375"/>
      <c r="H155" s="375"/>
      <c r="I155" s="375"/>
      <c r="J155" s="376"/>
      <c r="K155" s="374"/>
      <c r="L155" s="375"/>
      <c r="M155" s="375"/>
      <c r="N155" s="375"/>
      <c r="O155" s="375"/>
      <c r="P155" s="363"/>
      <c r="Q155" s="364"/>
      <c r="R155" s="365"/>
      <c r="S155" s="519"/>
      <c r="T155" s="519"/>
      <c r="U155" s="520"/>
      <c r="V155" s="520"/>
      <c r="W155" s="366"/>
      <c r="X155" s="367"/>
      <c r="Y155" s="367"/>
      <c r="Z155" s="367"/>
      <c r="AA155" s="521" t="str">
        <f t="shared" si="11"/>
        <v/>
      </c>
      <c r="AB155" s="522"/>
      <c r="AC155" s="522"/>
      <c r="AD155" s="522"/>
      <c r="AE155" s="523"/>
      <c r="AF155" s="524"/>
      <c r="AG155" s="525"/>
      <c r="AH155" s="525"/>
      <c r="AI155" s="526"/>
      <c r="AJ155" s="526"/>
      <c r="AK155" s="526"/>
      <c r="AL155" s="526"/>
      <c r="AM155" s="526"/>
      <c r="AN155" s="527"/>
      <c r="AO155" s="527"/>
      <c r="AP155" s="527"/>
      <c r="AQ155" s="527"/>
      <c r="AR155" s="527"/>
      <c r="AS155" s="527"/>
      <c r="AT155" s="528"/>
    </row>
    <row r="156" spans="2:46" ht="17.25" customHeight="1">
      <c r="B156" s="372"/>
      <c r="C156" s="373"/>
      <c r="D156" s="374"/>
      <c r="E156" s="375"/>
      <c r="F156" s="375"/>
      <c r="G156" s="375"/>
      <c r="H156" s="375"/>
      <c r="I156" s="375"/>
      <c r="J156" s="376"/>
      <c r="K156" s="374"/>
      <c r="L156" s="375"/>
      <c r="M156" s="375"/>
      <c r="N156" s="375"/>
      <c r="O156" s="375"/>
      <c r="P156" s="363"/>
      <c r="Q156" s="364"/>
      <c r="R156" s="365"/>
      <c r="S156" s="519"/>
      <c r="T156" s="519"/>
      <c r="U156" s="538"/>
      <c r="V156" s="538"/>
      <c r="W156" s="366"/>
      <c r="X156" s="367"/>
      <c r="Y156" s="367"/>
      <c r="Z156" s="367"/>
      <c r="AA156" s="521" t="str">
        <f t="shared" si="11"/>
        <v/>
      </c>
      <c r="AB156" s="522"/>
      <c r="AC156" s="522"/>
      <c r="AD156" s="522"/>
      <c r="AE156" s="523"/>
      <c r="AF156" s="524"/>
      <c r="AG156" s="525"/>
      <c r="AH156" s="525"/>
      <c r="AI156" s="526"/>
      <c r="AJ156" s="526"/>
      <c r="AK156" s="526"/>
      <c r="AL156" s="526"/>
      <c r="AM156" s="526"/>
      <c r="AN156" s="527"/>
      <c r="AO156" s="527"/>
      <c r="AP156" s="527"/>
      <c r="AQ156" s="527"/>
      <c r="AR156" s="527"/>
      <c r="AS156" s="527"/>
      <c r="AT156" s="528"/>
    </row>
    <row r="157" spans="2:46" ht="17.25" customHeight="1">
      <c r="B157" s="372"/>
      <c r="C157" s="373"/>
      <c r="D157" s="374"/>
      <c r="E157" s="375"/>
      <c r="F157" s="375"/>
      <c r="G157" s="375"/>
      <c r="H157" s="375"/>
      <c r="I157" s="375"/>
      <c r="J157" s="376"/>
      <c r="K157" s="374"/>
      <c r="L157" s="375"/>
      <c r="M157" s="375"/>
      <c r="N157" s="375"/>
      <c r="O157" s="375"/>
      <c r="P157" s="363"/>
      <c r="Q157" s="364"/>
      <c r="R157" s="365"/>
      <c r="S157" s="519"/>
      <c r="T157" s="519"/>
      <c r="U157" s="538"/>
      <c r="V157" s="538"/>
      <c r="W157" s="366"/>
      <c r="X157" s="367"/>
      <c r="Y157" s="367"/>
      <c r="Z157" s="367"/>
      <c r="AA157" s="521" t="str">
        <f t="shared" si="11"/>
        <v/>
      </c>
      <c r="AB157" s="522"/>
      <c r="AC157" s="522"/>
      <c r="AD157" s="522"/>
      <c r="AE157" s="523"/>
      <c r="AF157" s="524"/>
      <c r="AG157" s="525"/>
      <c r="AH157" s="525"/>
      <c r="AI157" s="526"/>
      <c r="AJ157" s="526"/>
      <c r="AK157" s="526"/>
      <c r="AL157" s="526"/>
      <c r="AM157" s="526"/>
      <c r="AN157" s="527"/>
      <c r="AO157" s="527"/>
      <c r="AP157" s="527"/>
      <c r="AQ157" s="527"/>
      <c r="AR157" s="527"/>
      <c r="AS157" s="527"/>
      <c r="AT157" s="528"/>
    </row>
    <row r="158" spans="2:46" ht="17.25" customHeight="1">
      <c r="B158" s="372"/>
      <c r="C158" s="373"/>
      <c r="D158" s="374"/>
      <c r="E158" s="375"/>
      <c r="F158" s="375"/>
      <c r="G158" s="375"/>
      <c r="H158" s="375"/>
      <c r="I158" s="375"/>
      <c r="J158" s="376"/>
      <c r="K158" s="374"/>
      <c r="L158" s="375"/>
      <c r="M158" s="375"/>
      <c r="N158" s="375"/>
      <c r="O158" s="375"/>
      <c r="P158" s="363"/>
      <c r="Q158" s="364"/>
      <c r="R158" s="365"/>
      <c r="S158" s="519"/>
      <c r="T158" s="519"/>
      <c r="U158" s="520"/>
      <c r="V158" s="520"/>
      <c r="W158" s="366"/>
      <c r="X158" s="367"/>
      <c r="Y158" s="367"/>
      <c r="Z158" s="367"/>
      <c r="AA158" s="521" t="str">
        <f t="shared" si="11"/>
        <v/>
      </c>
      <c r="AB158" s="522"/>
      <c r="AC158" s="522"/>
      <c r="AD158" s="522"/>
      <c r="AE158" s="523"/>
      <c r="AF158" s="524"/>
      <c r="AG158" s="525"/>
      <c r="AH158" s="525"/>
      <c r="AI158" s="526"/>
      <c r="AJ158" s="526"/>
      <c r="AK158" s="526"/>
      <c r="AL158" s="526"/>
      <c r="AM158" s="526"/>
      <c r="AN158" s="527"/>
      <c r="AO158" s="527"/>
      <c r="AP158" s="527"/>
      <c r="AQ158" s="527"/>
      <c r="AR158" s="527"/>
      <c r="AS158" s="527"/>
      <c r="AT158" s="528"/>
    </row>
    <row r="159" spans="2:46" ht="17.25" customHeight="1">
      <c r="B159" s="372"/>
      <c r="C159" s="373"/>
      <c r="D159" s="374"/>
      <c r="E159" s="375"/>
      <c r="F159" s="375"/>
      <c r="G159" s="375"/>
      <c r="H159" s="375"/>
      <c r="I159" s="375"/>
      <c r="J159" s="376"/>
      <c r="K159" s="374"/>
      <c r="L159" s="375"/>
      <c r="M159" s="375"/>
      <c r="N159" s="375"/>
      <c r="O159" s="375"/>
      <c r="P159" s="363"/>
      <c r="Q159" s="364"/>
      <c r="R159" s="365"/>
      <c r="S159" s="519"/>
      <c r="T159" s="519"/>
      <c r="U159" s="520"/>
      <c r="V159" s="520"/>
      <c r="W159" s="366"/>
      <c r="X159" s="367"/>
      <c r="Y159" s="367"/>
      <c r="Z159" s="367"/>
      <c r="AA159" s="521" t="str">
        <f t="shared" si="11"/>
        <v/>
      </c>
      <c r="AB159" s="522"/>
      <c r="AC159" s="522"/>
      <c r="AD159" s="522"/>
      <c r="AE159" s="523"/>
      <c r="AF159" s="524"/>
      <c r="AG159" s="525"/>
      <c r="AH159" s="525"/>
      <c r="AI159" s="526"/>
      <c r="AJ159" s="526"/>
      <c r="AK159" s="526"/>
      <c r="AL159" s="526"/>
      <c r="AM159" s="526"/>
      <c r="AN159" s="527"/>
      <c r="AO159" s="527"/>
      <c r="AP159" s="527"/>
      <c r="AQ159" s="527"/>
      <c r="AR159" s="527"/>
      <c r="AS159" s="527"/>
      <c r="AT159" s="528"/>
    </row>
    <row r="160" spans="2:46" ht="17.25" customHeight="1">
      <c r="B160" s="372"/>
      <c r="C160" s="373"/>
      <c r="D160" s="374"/>
      <c r="E160" s="375"/>
      <c r="F160" s="375"/>
      <c r="G160" s="375"/>
      <c r="H160" s="375"/>
      <c r="I160" s="375"/>
      <c r="J160" s="376"/>
      <c r="K160" s="374"/>
      <c r="L160" s="375"/>
      <c r="M160" s="375"/>
      <c r="N160" s="375"/>
      <c r="O160" s="375"/>
      <c r="P160" s="363"/>
      <c r="Q160" s="364"/>
      <c r="R160" s="365"/>
      <c r="S160" s="519"/>
      <c r="T160" s="519"/>
      <c r="U160" s="538"/>
      <c r="V160" s="538"/>
      <c r="W160" s="366"/>
      <c r="X160" s="367"/>
      <c r="Y160" s="367"/>
      <c r="Z160" s="367"/>
      <c r="AA160" s="521" t="str">
        <f t="shared" si="11"/>
        <v/>
      </c>
      <c r="AB160" s="522"/>
      <c r="AC160" s="522"/>
      <c r="AD160" s="522"/>
      <c r="AE160" s="523"/>
      <c r="AF160" s="524"/>
      <c r="AG160" s="525"/>
      <c r="AH160" s="525"/>
      <c r="AI160" s="526"/>
      <c r="AJ160" s="526"/>
      <c r="AK160" s="526"/>
      <c r="AL160" s="526"/>
      <c r="AM160" s="526"/>
      <c r="AN160" s="527"/>
      <c r="AO160" s="527"/>
      <c r="AP160" s="527"/>
      <c r="AQ160" s="527"/>
      <c r="AR160" s="527"/>
      <c r="AS160" s="527"/>
      <c r="AT160" s="528"/>
    </row>
    <row r="161" spans="2:46" ht="17.25" customHeight="1">
      <c r="B161" s="372"/>
      <c r="C161" s="373"/>
      <c r="D161" s="374"/>
      <c r="E161" s="375"/>
      <c r="F161" s="375"/>
      <c r="G161" s="375"/>
      <c r="H161" s="375"/>
      <c r="I161" s="375"/>
      <c r="J161" s="376"/>
      <c r="K161" s="374"/>
      <c r="L161" s="375"/>
      <c r="M161" s="375"/>
      <c r="N161" s="375"/>
      <c r="O161" s="375"/>
      <c r="P161" s="363"/>
      <c r="Q161" s="364"/>
      <c r="R161" s="365"/>
      <c r="S161" s="519"/>
      <c r="T161" s="519"/>
      <c r="U161" s="520"/>
      <c r="V161" s="520"/>
      <c r="W161" s="366"/>
      <c r="X161" s="367"/>
      <c r="Y161" s="367"/>
      <c r="Z161" s="367"/>
      <c r="AA161" s="521" t="str">
        <f t="shared" si="11"/>
        <v/>
      </c>
      <c r="AB161" s="522"/>
      <c r="AC161" s="522"/>
      <c r="AD161" s="522"/>
      <c r="AE161" s="523"/>
      <c r="AF161" s="524"/>
      <c r="AG161" s="525"/>
      <c r="AH161" s="525"/>
      <c r="AI161" s="526"/>
      <c r="AJ161" s="526"/>
      <c r="AK161" s="526"/>
      <c r="AL161" s="526"/>
      <c r="AM161" s="526"/>
      <c r="AN161" s="527"/>
      <c r="AO161" s="527"/>
      <c r="AP161" s="527"/>
      <c r="AQ161" s="527"/>
      <c r="AR161" s="527"/>
      <c r="AS161" s="527"/>
      <c r="AT161" s="528"/>
    </row>
    <row r="162" spans="2:46" ht="17.25" customHeight="1">
      <c r="B162" s="372"/>
      <c r="C162" s="373"/>
      <c r="D162" s="374"/>
      <c r="E162" s="375"/>
      <c r="F162" s="375"/>
      <c r="G162" s="375"/>
      <c r="H162" s="375"/>
      <c r="I162" s="375"/>
      <c r="J162" s="376"/>
      <c r="K162" s="374"/>
      <c r="L162" s="375"/>
      <c r="M162" s="375"/>
      <c r="N162" s="375"/>
      <c r="O162" s="375"/>
      <c r="P162" s="363"/>
      <c r="Q162" s="364"/>
      <c r="R162" s="365"/>
      <c r="S162" s="519"/>
      <c r="T162" s="519"/>
      <c r="U162" s="520"/>
      <c r="V162" s="520"/>
      <c r="W162" s="366"/>
      <c r="X162" s="367"/>
      <c r="Y162" s="367"/>
      <c r="Z162" s="367"/>
      <c r="AA162" s="521" t="str">
        <f t="shared" si="11"/>
        <v/>
      </c>
      <c r="AB162" s="522"/>
      <c r="AC162" s="522"/>
      <c r="AD162" s="522"/>
      <c r="AE162" s="523"/>
      <c r="AF162" s="524"/>
      <c r="AG162" s="525"/>
      <c r="AH162" s="525"/>
      <c r="AI162" s="526"/>
      <c r="AJ162" s="526"/>
      <c r="AK162" s="526"/>
      <c r="AL162" s="526"/>
      <c r="AM162" s="526"/>
      <c r="AN162" s="527"/>
      <c r="AO162" s="527"/>
      <c r="AP162" s="527"/>
      <c r="AQ162" s="527"/>
      <c r="AR162" s="527"/>
      <c r="AS162" s="527"/>
      <c r="AT162" s="528"/>
    </row>
    <row r="163" spans="2:46" ht="17.25" customHeight="1">
      <c r="B163" s="372"/>
      <c r="C163" s="373"/>
      <c r="D163" s="374"/>
      <c r="E163" s="375"/>
      <c r="F163" s="375"/>
      <c r="G163" s="375"/>
      <c r="H163" s="375"/>
      <c r="I163" s="375"/>
      <c r="J163" s="376"/>
      <c r="K163" s="374"/>
      <c r="L163" s="375"/>
      <c r="M163" s="375"/>
      <c r="N163" s="375"/>
      <c r="O163" s="375"/>
      <c r="P163" s="363"/>
      <c r="Q163" s="364"/>
      <c r="R163" s="365"/>
      <c r="S163" s="519"/>
      <c r="T163" s="519"/>
      <c r="U163" s="520"/>
      <c r="V163" s="520"/>
      <c r="W163" s="366"/>
      <c r="X163" s="367"/>
      <c r="Y163" s="367"/>
      <c r="Z163" s="367"/>
      <c r="AA163" s="521" t="str">
        <f t="shared" si="11"/>
        <v/>
      </c>
      <c r="AB163" s="522"/>
      <c r="AC163" s="522"/>
      <c r="AD163" s="522"/>
      <c r="AE163" s="523"/>
      <c r="AF163" s="524"/>
      <c r="AG163" s="525"/>
      <c r="AH163" s="525"/>
      <c r="AI163" s="526"/>
      <c r="AJ163" s="526"/>
      <c r="AK163" s="526"/>
      <c r="AL163" s="526"/>
      <c r="AM163" s="526"/>
      <c r="AN163" s="527"/>
      <c r="AO163" s="527"/>
      <c r="AP163" s="527"/>
      <c r="AQ163" s="527"/>
      <c r="AR163" s="527"/>
      <c r="AS163" s="527"/>
      <c r="AT163" s="528"/>
    </row>
    <row r="164" spans="2:46" ht="17.25" customHeight="1">
      <c r="B164" s="372"/>
      <c r="C164" s="373"/>
      <c r="D164" s="374"/>
      <c r="E164" s="375"/>
      <c r="F164" s="375"/>
      <c r="G164" s="375"/>
      <c r="H164" s="375"/>
      <c r="I164" s="375"/>
      <c r="J164" s="376"/>
      <c r="K164" s="374"/>
      <c r="L164" s="375"/>
      <c r="M164" s="375"/>
      <c r="N164" s="375"/>
      <c r="O164" s="375"/>
      <c r="P164" s="363"/>
      <c r="Q164" s="364"/>
      <c r="R164" s="365"/>
      <c r="S164" s="519"/>
      <c r="T164" s="519"/>
      <c r="U164" s="538"/>
      <c r="V164" s="538"/>
      <c r="W164" s="366"/>
      <c r="X164" s="367"/>
      <c r="Y164" s="367"/>
      <c r="Z164" s="367"/>
      <c r="AA164" s="521" t="str">
        <f t="shared" si="11"/>
        <v/>
      </c>
      <c r="AB164" s="522"/>
      <c r="AC164" s="522"/>
      <c r="AD164" s="522"/>
      <c r="AE164" s="523"/>
      <c r="AF164" s="524"/>
      <c r="AG164" s="525"/>
      <c r="AH164" s="525"/>
      <c r="AI164" s="526"/>
      <c r="AJ164" s="526"/>
      <c r="AK164" s="526"/>
      <c r="AL164" s="526"/>
      <c r="AM164" s="526"/>
      <c r="AN164" s="527"/>
      <c r="AO164" s="527"/>
      <c r="AP164" s="527"/>
      <c r="AQ164" s="527"/>
      <c r="AR164" s="527"/>
      <c r="AS164" s="527"/>
      <c r="AT164" s="528"/>
    </row>
    <row r="165" spans="2:46" ht="17.25" customHeight="1">
      <c r="B165" s="372"/>
      <c r="C165" s="373"/>
      <c r="D165" s="374"/>
      <c r="E165" s="375"/>
      <c r="F165" s="375"/>
      <c r="G165" s="375"/>
      <c r="H165" s="375"/>
      <c r="I165" s="375"/>
      <c r="J165" s="376"/>
      <c r="K165" s="374"/>
      <c r="L165" s="375"/>
      <c r="M165" s="375"/>
      <c r="N165" s="375"/>
      <c r="O165" s="375"/>
      <c r="P165" s="363"/>
      <c r="Q165" s="364"/>
      <c r="R165" s="365"/>
      <c r="S165" s="519"/>
      <c r="T165" s="519"/>
      <c r="U165" s="538"/>
      <c r="V165" s="538"/>
      <c r="W165" s="366"/>
      <c r="X165" s="367"/>
      <c r="Y165" s="367"/>
      <c r="Z165" s="367"/>
      <c r="AA165" s="521" t="str">
        <f t="shared" si="11"/>
        <v/>
      </c>
      <c r="AB165" s="522"/>
      <c r="AC165" s="522"/>
      <c r="AD165" s="522"/>
      <c r="AE165" s="523"/>
      <c r="AF165" s="524"/>
      <c r="AG165" s="525"/>
      <c r="AH165" s="525"/>
      <c r="AI165" s="526"/>
      <c r="AJ165" s="526"/>
      <c r="AK165" s="526"/>
      <c r="AL165" s="526"/>
      <c r="AM165" s="526"/>
      <c r="AN165" s="527"/>
      <c r="AO165" s="527"/>
      <c r="AP165" s="527"/>
      <c r="AQ165" s="527"/>
      <c r="AR165" s="527"/>
      <c r="AS165" s="527"/>
      <c r="AT165" s="528"/>
    </row>
    <row r="166" spans="2:46" ht="17.25" customHeight="1">
      <c r="B166" s="372"/>
      <c r="C166" s="373"/>
      <c r="D166" s="374"/>
      <c r="E166" s="375"/>
      <c r="F166" s="375"/>
      <c r="G166" s="375"/>
      <c r="H166" s="375"/>
      <c r="I166" s="375"/>
      <c r="J166" s="376"/>
      <c r="K166" s="374"/>
      <c r="L166" s="375"/>
      <c r="M166" s="375"/>
      <c r="N166" s="375"/>
      <c r="O166" s="375"/>
      <c r="P166" s="363"/>
      <c r="Q166" s="364"/>
      <c r="R166" s="365"/>
      <c r="S166" s="519"/>
      <c r="T166" s="519"/>
      <c r="U166" s="520"/>
      <c r="V166" s="520"/>
      <c r="W166" s="366"/>
      <c r="X166" s="367"/>
      <c r="Y166" s="367"/>
      <c r="Z166" s="367"/>
      <c r="AA166" s="521" t="str">
        <f t="shared" si="11"/>
        <v/>
      </c>
      <c r="AB166" s="522"/>
      <c r="AC166" s="522"/>
      <c r="AD166" s="522"/>
      <c r="AE166" s="523"/>
      <c r="AF166" s="524"/>
      <c r="AG166" s="525"/>
      <c r="AH166" s="525"/>
      <c r="AI166" s="526"/>
      <c r="AJ166" s="526"/>
      <c r="AK166" s="526"/>
      <c r="AL166" s="526"/>
      <c r="AM166" s="526"/>
      <c r="AN166" s="527"/>
      <c r="AO166" s="527"/>
      <c r="AP166" s="527"/>
      <c r="AQ166" s="527"/>
      <c r="AR166" s="527"/>
      <c r="AS166" s="527"/>
      <c r="AT166" s="528"/>
    </row>
    <row r="167" spans="2:46" ht="17.25" customHeight="1">
      <c r="B167" s="372"/>
      <c r="C167" s="373"/>
      <c r="D167" s="374"/>
      <c r="E167" s="375"/>
      <c r="F167" s="375"/>
      <c r="G167" s="375"/>
      <c r="H167" s="375"/>
      <c r="I167" s="375"/>
      <c r="J167" s="376"/>
      <c r="K167" s="374"/>
      <c r="L167" s="375"/>
      <c r="M167" s="375"/>
      <c r="N167" s="375"/>
      <c r="O167" s="375"/>
      <c r="P167" s="363"/>
      <c r="Q167" s="364"/>
      <c r="R167" s="365"/>
      <c r="S167" s="519"/>
      <c r="T167" s="519"/>
      <c r="U167" s="538"/>
      <c r="V167" s="538"/>
      <c r="W167" s="366"/>
      <c r="X167" s="367"/>
      <c r="Y167" s="367"/>
      <c r="Z167" s="367"/>
      <c r="AA167" s="521" t="str">
        <f t="shared" si="11"/>
        <v/>
      </c>
      <c r="AB167" s="522"/>
      <c r="AC167" s="522"/>
      <c r="AD167" s="522"/>
      <c r="AE167" s="523"/>
      <c r="AF167" s="524"/>
      <c r="AG167" s="525"/>
      <c r="AH167" s="525"/>
      <c r="AI167" s="526"/>
      <c r="AJ167" s="526"/>
      <c r="AK167" s="526"/>
      <c r="AL167" s="526"/>
      <c r="AM167" s="526"/>
      <c r="AN167" s="527"/>
      <c r="AO167" s="527"/>
      <c r="AP167" s="527"/>
      <c r="AQ167" s="527"/>
      <c r="AR167" s="527"/>
      <c r="AS167" s="527"/>
      <c r="AT167" s="528"/>
    </row>
    <row r="168" spans="2:46" ht="17.25" customHeight="1">
      <c r="B168" s="372"/>
      <c r="C168" s="373"/>
      <c r="D168" s="374"/>
      <c r="E168" s="375"/>
      <c r="F168" s="375"/>
      <c r="G168" s="375"/>
      <c r="H168" s="375"/>
      <c r="I168" s="375"/>
      <c r="J168" s="376"/>
      <c r="K168" s="374"/>
      <c r="L168" s="375"/>
      <c r="M168" s="375"/>
      <c r="N168" s="375"/>
      <c r="O168" s="375"/>
      <c r="P168" s="363"/>
      <c r="Q168" s="364"/>
      <c r="R168" s="365"/>
      <c r="S168" s="519"/>
      <c r="T168" s="519"/>
      <c r="U168" s="520"/>
      <c r="V168" s="520"/>
      <c r="W168" s="366"/>
      <c r="X168" s="367"/>
      <c r="Y168" s="367"/>
      <c r="Z168" s="367"/>
      <c r="AA168" s="521" t="str">
        <f t="shared" si="11"/>
        <v/>
      </c>
      <c r="AB168" s="522"/>
      <c r="AC168" s="522"/>
      <c r="AD168" s="522"/>
      <c r="AE168" s="523"/>
      <c r="AF168" s="524"/>
      <c r="AG168" s="525"/>
      <c r="AH168" s="525"/>
      <c r="AI168" s="526"/>
      <c r="AJ168" s="526"/>
      <c r="AK168" s="526"/>
      <c r="AL168" s="526"/>
      <c r="AM168" s="526"/>
      <c r="AN168" s="527"/>
      <c r="AO168" s="527"/>
      <c r="AP168" s="527"/>
      <c r="AQ168" s="527"/>
      <c r="AR168" s="527"/>
      <c r="AS168" s="527"/>
      <c r="AT168" s="528"/>
    </row>
    <row r="169" spans="2:46" ht="17.25" customHeight="1">
      <c r="B169" s="372"/>
      <c r="C169" s="373"/>
      <c r="D169" s="374"/>
      <c r="E169" s="375"/>
      <c r="F169" s="375"/>
      <c r="G169" s="375"/>
      <c r="H169" s="375"/>
      <c r="I169" s="375"/>
      <c r="J169" s="376"/>
      <c r="K169" s="374"/>
      <c r="L169" s="375"/>
      <c r="M169" s="375"/>
      <c r="N169" s="375"/>
      <c r="O169" s="375"/>
      <c r="P169" s="363"/>
      <c r="Q169" s="364"/>
      <c r="R169" s="365"/>
      <c r="S169" s="519"/>
      <c r="T169" s="519"/>
      <c r="U169" s="520"/>
      <c r="V169" s="520"/>
      <c r="W169" s="366"/>
      <c r="X169" s="367"/>
      <c r="Y169" s="367"/>
      <c r="Z169" s="367"/>
      <c r="AA169" s="521" t="str">
        <f t="shared" si="11"/>
        <v/>
      </c>
      <c r="AB169" s="522"/>
      <c r="AC169" s="522"/>
      <c r="AD169" s="522"/>
      <c r="AE169" s="523"/>
      <c r="AF169" s="524"/>
      <c r="AG169" s="525"/>
      <c r="AH169" s="525"/>
      <c r="AI169" s="526"/>
      <c r="AJ169" s="526"/>
      <c r="AK169" s="526"/>
      <c r="AL169" s="526"/>
      <c r="AM169" s="526"/>
      <c r="AN169" s="527"/>
      <c r="AO169" s="527"/>
      <c r="AP169" s="527"/>
      <c r="AQ169" s="527"/>
      <c r="AR169" s="527"/>
      <c r="AS169" s="527"/>
      <c r="AT169" s="528"/>
    </row>
    <row r="170" spans="2:46" ht="17.25" customHeight="1">
      <c r="B170" s="372"/>
      <c r="C170" s="373"/>
      <c r="D170" s="374"/>
      <c r="E170" s="375"/>
      <c r="F170" s="375"/>
      <c r="G170" s="375"/>
      <c r="H170" s="375"/>
      <c r="I170" s="375"/>
      <c r="J170" s="376"/>
      <c r="K170" s="374"/>
      <c r="L170" s="375"/>
      <c r="M170" s="375"/>
      <c r="N170" s="375"/>
      <c r="O170" s="375"/>
      <c r="P170" s="363"/>
      <c r="Q170" s="364"/>
      <c r="R170" s="365"/>
      <c r="S170" s="519"/>
      <c r="T170" s="519"/>
      <c r="U170" s="520"/>
      <c r="V170" s="520"/>
      <c r="W170" s="366"/>
      <c r="X170" s="367"/>
      <c r="Y170" s="367"/>
      <c r="Z170" s="367"/>
      <c r="AA170" s="521" t="str">
        <f t="shared" si="11"/>
        <v/>
      </c>
      <c r="AB170" s="522"/>
      <c r="AC170" s="522"/>
      <c r="AD170" s="522"/>
      <c r="AE170" s="523"/>
      <c r="AF170" s="524"/>
      <c r="AG170" s="525"/>
      <c r="AH170" s="525"/>
      <c r="AI170" s="526"/>
      <c r="AJ170" s="526"/>
      <c r="AK170" s="526"/>
      <c r="AL170" s="526"/>
      <c r="AM170" s="526"/>
      <c r="AN170" s="527"/>
      <c r="AO170" s="527"/>
      <c r="AP170" s="527"/>
      <c r="AQ170" s="527"/>
      <c r="AR170" s="527"/>
      <c r="AS170" s="527"/>
      <c r="AT170" s="528"/>
    </row>
    <row r="171" spans="2:46" ht="17.25" customHeight="1">
      <c r="B171" s="372"/>
      <c r="C171" s="373"/>
      <c r="D171" s="374"/>
      <c r="E171" s="375"/>
      <c r="F171" s="375"/>
      <c r="G171" s="375"/>
      <c r="H171" s="375"/>
      <c r="I171" s="375"/>
      <c r="J171" s="376"/>
      <c r="K171" s="374"/>
      <c r="L171" s="375"/>
      <c r="M171" s="375"/>
      <c r="N171" s="375"/>
      <c r="O171" s="375"/>
      <c r="P171" s="363"/>
      <c r="Q171" s="364"/>
      <c r="R171" s="365"/>
      <c r="S171" s="519"/>
      <c r="T171" s="519"/>
      <c r="U171" s="538"/>
      <c r="V171" s="538"/>
      <c r="W171" s="366"/>
      <c r="X171" s="367"/>
      <c r="Y171" s="367"/>
      <c r="Z171" s="367"/>
      <c r="AA171" s="521" t="str">
        <f t="shared" si="11"/>
        <v/>
      </c>
      <c r="AB171" s="522"/>
      <c r="AC171" s="522"/>
      <c r="AD171" s="522"/>
      <c r="AE171" s="523"/>
      <c r="AF171" s="524"/>
      <c r="AG171" s="525"/>
      <c r="AH171" s="525"/>
      <c r="AI171" s="526"/>
      <c r="AJ171" s="526"/>
      <c r="AK171" s="526"/>
      <c r="AL171" s="526"/>
      <c r="AM171" s="526"/>
      <c r="AN171" s="527"/>
      <c r="AO171" s="527"/>
      <c r="AP171" s="527"/>
      <c r="AQ171" s="527"/>
      <c r="AR171" s="527"/>
      <c r="AS171" s="527"/>
      <c r="AT171" s="528"/>
    </row>
    <row r="172" spans="2:46" ht="17.25" customHeight="1">
      <c r="B172" s="372"/>
      <c r="C172" s="373"/>
      <c r="D172" s="374"/>
      <c r="E172" s="375"/>
      <c r="F172" s="375"/>
      <c r="G172" s="375"/>
      <c r="H172" s="375"/>
      <c r="I172" s="375"/>
      <c r="J172" s="376"/>
      <c r="K172" s="374"/>
      <c r="L172" s="375"/>
      <c r="M172" s="375"/>
      <c r="N172" s="375"/>
      <c r="O172" s="375"/>
      <c r="P172" s="363"/>
      <c r="Q172" s="364"/>
      <c r="R172" s="365"/>
      <c r="S172" s="519"/>
      <c r="T172" s="519"/>
      <c r="U172" s="538"/>
      <c r="V172" s="538"/>
      <c r="W172" s="366"/>
      <c r="X172" s="367"/>
      <c r="Y172" s="367"/>
      <c r="Z172" s="367"/>
      <c r="AA172" s="521" t="str">
        <f t="shared" si="11"/>
        <v/>
      </c>
      <c r="AB172" s="522"/>
      <c r="AC172" s="522"/>
      <c r="AD172" s="522"/>
      <c r="AE172" s="523"/>
      <c r="AF172" s="524"/>
      <c r="AG172" s="525"/>
      <c r="AH172" s="525"/>
      <c r="AI172" s="526"/>
      <c r="AJ172" s="526"/>
      <c r="AK172" s="526"/>
      <c r="AL172" s="526"/>
      <c r="AM172" s="526"/>
      <c r="AN172" s="527"/>
      <c r="AO172" s="527"/>
      <c r="AP172" s="527"/>
      <c r="AQ172" s="527"/>
      <c r="AR172" s="527"/>
      <c r="AS172" s="527"/>
      <c r="AT172" s="528"/>
    </row>
    <row r="173" spans="2:46" ht="17.25" customHeight="1">
      <c r="B173" s="372"/>
      <c r="C173" s="373"/>
      <c r="D173" s="374"/>
      <c r="E173" s="375"/>
      <c r="F173" s="375"/>
      <c r="G173" s="375"/>
      <c r="H173" s="375"/>
      <c r="I173" s="375"/>
      <c r="J173" s="376"/>
      <c r="K173" s="374"/>
      <c r="L173" s="375"/>
      <c r="M173" s="375"/>
      <c r="N173" s="375"/>
      <c r="O173" s="375"/>
      <c r="P173" s="363"/>
      <c r="Q173" s="364"/>
      <c r="R173" s="365"/>
      <c r="S173" s="519"/>
      <c r="T173" s="519"/>
      <c r="U173" s="520"/>
      <c r="V173" s="520"/>
      <c r="W173" s="366"/>
      <c r="X173" s="367"/>
      <c r="Y173" s="367"/>
      <c r="Z173" s="367"/>
      <c r="AA173" s="521" t="str">
        <f t="shared" si="11"/>
        <v/>
      </c>
      <c r="AB173" s="522"/>
      <c r="AC173" s="522"/>
      <c r="AD173" s="522"/>
      <c r="AE173" s="523"/>
      <c r="AF173" s="524"/>
      <c r="AG173" s="525"/>
      <c r="AH173" s="525"/>
      <c r="AI173" s="526"/>
      <c r="AJ173" s="526"/>
      <c r="AK173" s="526"/>
      <c r="AL173" s="526"/>
      <c r="AM173" s="526"/>
      <c r="AN173" s="527"/>
      <c r="AO173" s="527"/>
      <c r="AP173" s="527"/>
      <c r="AQ173" s="527"/>
      <c r="AR173" s="527"/>
      <c r="AS173" s="527"/>
      <c r="AT173" s="528"/>
    </row>
    <row r="174" spans="2:46" ht="17.25" customHeight="1">
      <c r="B174" s="372"/>
      <c r="C174" s="373"/>
      <c r="D174" s="374"/>
      <c r="E174" s="375"/>
      <c r="F174" s="375"/>
      <c r="G174" s="375"/>
      <c r="H174" s="375"/>
      <c r="I174" s="375"/>
      <c r="J174" s="376"/>
      <c r="K174" s="374"/>
      <c r="L174" s="375"/>
      <c r="M174" s="375"/>
      <c r="N174" s="375"/>
      <c r="O174" s="375"/>
      <c r="P174" s="363"/>
      <c r="Q174" s="364"/>
      <c r="R174" s="365"/>
      <c r="S174" s="519"/>
      <c r="T174" s="519"/>
      <c r="U174" s="538"/>
      <c r="V174" s="538"/>
      <c r="W174" s="366"/>
      <c r="X174" s="367"/>
      <c r="Y174" s="367"/>
      <c r="Z174" s="367"/>
      <c r="AA174" s="521" t="str">
        <f t="shared" si="11"/>
        <v/>
      </c>
      <c r="AB174" s="522"/>
      <c r="AC174" s="522"/>
      <c r="AD174" s="522"/>
      <c r="AE174" s="523"/>
      <c r="AF174" s="524"/>
      <c r="AG174" s="525"/>
      <c r="AH174" s="525"/>
      <c r="AI174" s="526"/>
      <c r="AJ174" s="526"/>
      <c r="AK174" s="526"/>
      <c r="AL174" s="526"/>
      <c r="AM174" s="526"/>
      <c r="AN174" s="527"/>
      <c r="AO174" s="527"/>
      <c r="AP174" s="527"/>
      <c r="AQ174" s="527"/>
      <c r="AR174" s="527"/>
      <c r="AS174" s="527"/>
      <c r="AT174" s="528"/>
    </row>
    <row r="175" spans="2:46" ht="17.25" customHeight="1">
      <c r="B175" s="372"/>
      <c r="C175" s="373"/>
      <c r="D175" s="374"/>
      <c r="E175" s="375"/>
      <c r="F175" s="375"/>
      <c r="G175" s="375"/>
      <c r="H175" s="375"/>
      <c r="I175" s="375"/>
      <c r="J175" s="376"/>
      <c r="K175" s="374"/>
      <c r="L175" s="375"/>
      <c r="M175" s="375"/>
      <c r="N175" s="375"/>
      <c r="O175" s="375"/>
      <c r="P175" s="363"/>
      <c r="Q175" s="364"/>
      <c r="R175" s="365"/>
      <c r="S175" s="519"/>
      <c r="T175" s="519"/>
      <c r="U175" s="520"/>
      <c r="V175" s="520"/>
      <c r="W175" s="366"/>
      <c r="X175" s="367"/>
      <c r="Y175" s="367"/>
      <c r="Z175" s="367"/>
      <c r="AA175" s="521" t="str">
        <f t="shared" si="11"/>
        <v/>
      </c>
      <c r="AB175" s="522"/>
      <c r="AC175" s="522"/>
      <c r="AD175" s="522"/>
      <c r="AE175" s="523"/>
      <c r="AF175" s="524"/>
      <c r="AG175" s="525"/>
      <c r="AH175" s="525"/>
      <c r="AI175" s="526"/>
      <c r="AJ175" s="526"/>
      <c r="AK175" s="526"/>
      <c r="AL175" s="526"/>
      <c r="AM175" s="526"/>
      <c r="AN175" s="527"/>
      <c r="AO175" s="527"/>
      <c r="AP175" s="527"/>
      <c r="AQ175" s="527"/>
      <c r="AR175" s="527"/>
      <c r="AS175" s="527"/>
      <c r="AT175" s="528"/>
    </row>
    <row r="176" spans="2:46" ht="17.25" customHeight="1">
      <c r="B176" s="372"/>
      <c r="C176" s="373"/>
      <c r="D176" s="374"/>
      <c r="E176" s="375"/>
      <c r="F176" s="375"/>
      <c r="G176" s="375"/>
      <c r="H176" s="375"/>
      <c r="I176" s="375"/>
      <c r="J176" s="376"/>
      <c r="K176" s="374"/>
      <c r="L176" s="375"/>
      <c r="M176" s="375"/>
      <c r="N176" s="375"/>
      <c r="O176" s="375"/>
      <c r="P176" s="363"/>
      <c r="Q176" s="364"/>
      <c r="R176" s="365"/>
      <c r="S176" s="519"/>
      <c r="T176" s="519"/>
      <c r="U176" s="520"/>
      <c r="V176" s="520"/>
      <c r="W176" s="366"/>
      <c r="X176" s="367"/>
      <c r="Y176" s="367"/>
      <c r="Z176" s="367"/>
      <c r="AA176" s="521" t="str">
        <f t="shared" si="11"/>
        <v/>
      </c>
      <c r="AB176" s="522"/>
      <c r="AC176" s="522"/>
      <c r="AD176" s="522"/>
      <c r="AE176" s="523"/>
      <c r="AF176" s="524"/>
      <c r="AG176" s="525"/>
      <c r="AH176" s="525"/>
      <c r="AI176" s="526"/>
      <c r="AJ176" s="526"/>
      <c r="AK176" s="526"/>
      <c r="AL176" s="526"/>
      <c r="AM176" s="526"/>
      <c r="AN176" s="527"/>
      <c r="AO176" s="527"/>
      <c r="AP176" s="527"/>
      <c r="AQ176" s="527"/>
      <c r="AR176" s="527"/>
      <c r="AS176" s="527"/>
      <c r="AT176" s="528"/>
    </row>
    <row r="177" spans="2:46" ht="17.25" customHeight="1">
      <c r="B177" s="372"/>
      <c r="C177" s="373"/>
      <c r="D177" s="374"/>
      <c r="E177" s="375"/>
      <c r="F177" s="375"/>
      <c r="G177" s="375"/>
      <c r="H177" s="375"/>
      <c r="I177" s="375"/>
      <c r="J177" s="376"/>
      <c r="K177" s="374"/>
      <c r="L177" s="375"/>
      <c r="M177" s="375"/>
      <c r="N177" s="375"/>
      <c r="O177" s="375"/>
      <c r="P177" s="363"/>
      <c r="Q177" s="364"/>
      <c r="R177" s="365"/>
      <c r="S177" s="519"/>
      <c r="T177" s="519"/>
      <c r="U177" s="520"/>
      <c r="V177" s="520"/>
      <c r="W177" s="366"/>
      <c r="X177" s="367"/>
      <c r="Y177" s="367"/>
      <c r="Z177" s="367"/>
      <c r="AA177" s="521" t="str">
        <f t="shared" si="11"/>
        <v/>
      </c>
      <c r="AB177" s="522"/>
      <c r="AC177" s="522"/>
      <c r="AD177" s="522"/>
      <c r="AE177" s="523"/>
      <c r="AF177" s="524"/>
      <c r="AG177" s="525"/>
      <c r="AH177" s="525"/>
      <c r="AI177" s="526"/>
      <c r="AJ177" s="526"/>
      <c r="AK177" s="526"/>
      <c r="AL177" s="526"/>
      <c r="AM177" s="526"/>
      <c r="AN177" s="527"/>
      <c r="AO177" s="527"/>
      <c r="AP177" s="527"/>
      <c r="AQ177" s="527"/>
      <c r="AR177" s="527"/>
      <c r="AS177" s="527"/>
      <c r="AT177" s="528"/>
    </row>
    <row r="178" spans="2:46" ht="17.25" customHeight="1">
      <c r="B178" s="372"/>
      <c r="C178" s="373"/>
      <c r="D178" s="374"/>
      <c r="E178" s="375"/>
      <c r="F178" s="375"/>
      <c r="G178" s="375"/>
      <c r="H178" s="375"/>
      <c r="I178" s="375"/>
      <c r="J178" s="376"/>
      <c r="K178" s="374"/>
      <c r="L178" s="375"/>
      <c r="M178" s="375"/>
      <c r="N178" s="375"/>
      <c r="O178" s="375"/>
      <c r="P178" s="363"/>
      <c r="Q178" s="364"/>
      <c r="R178" s="365"/>
      <c r="S178" s="519"/>
      <c r="T178" s="519"/>
      <c r="U178" s="538"/>
      <c r="V178" s="538"/>
      <c r="W178" s="366"/>
      <c r="X178" s="367"/>
      <c r="Y178" s="367"/>
      <c r="Z178" s="367"/>
      <c r="AA178" s="521" t="str">
        <f t="shared" si="11"/>
        <v/>
      </c>
      <c r="AB178" s="522"/>
      <c r="AC178" s="522"/>
      <c r="AD178" s="522"/>
      <c r="AE178" s="523"/>
      <c r="AF178" s="524"/>
      <c r="AG178" s="525"/>
      <c r="AH178" s="525"/>
      <c r="AI178" s="526"/>
      <c r="AJ178" s="526"/>
      <c r="AK178" s="526"/>
      <c r="AL178" s="526"/>
      <c r="AM178" s="526"/>
      <c r="AN178" s="527"/>
      <c r="AO178" s="527"/>
      <c r="AP178" s="527"/>
      <c r="AQ178" s="527"/>
      <c r="AR178" s="527"/>
      <c r="AS178" s="527"/>
      <c r="AT178" s="528"/>
    </row>
    <row r="179" spans="2:46" ht="17.25" customHeight="1">
      <c r="B179" s="372"/>
      <c r="C179" s="373"/>
      <c r="D179" s="374"/>
      <c r="E179" s="375"/>
      <c r="F179" s="375"/>
      <c r="G179" s="375"/>
      <c r="H179" s="375"/>
      <c r="I179" s="375"/>
      <c r="J179" s="376"/>
      <c r="K179" s="374"/>
      <c r="L179" s="375"/>
      <c r="M179" s="375"/>
      <c r="N179" s="375"/>
      <c r="O179" s="375"/>
      <c r="P179" s="363"/>
      <c r="Q179" s="364"/>
      <c r="R179" s="365"/>
      <c r="S179" s="519"/>
      <c r="T179" s="519"/>
      <c r="U179" s="538"/>
      <c r="V179" s="538"/>
      <c r="W179" s="366"/>
      <c r="X179" s="367"/>
      <c r="Y179" s="367"/>
      <c r="Z179" s="367"/>
      <c r="AA179" s="521" t="str">
        <f t="shared" si="11"/>
        <v/>
      </c>
      <c r="AB179" s="522"/>
      <c r="AC179" s="522"/>
      <c r="AD179" s="522"/>
      <c r="AE179" s="523"/>
      <c r="AF179" s="524"/>
      <c r="AG179" s="525"/>
      <c r="AH179" s="525"/>
      <c r="AI179" s="526"/>
      <c r="AJ179" s="526"/>
      <c r="AK179" s="526"/>
      <c r="AL179" s="526"/>
      <c r="AM179" s="526"/>
      <c r="AN179" s="527"/>
      <c r="AO179" s="527"/>
      <c r="AP179" s="527"/>
      <c r="AQ179" s="527"/>
      <c r="AR179" s="527"/>
      <c r="AS179" s="527"/>
      <c r="AT179" s="528"/>
    </row>
    <row r="180" spans="2:46" ht="17.25" customHeight="1">
      <c r="B180" s="372"/>
      <c r="C180" s="373"/>
      <c r="D180" s="374"/>
      <c r="E180" s="375"/>
      <c r="F180" s="375"/>
      <c r="G180" s="375"/>
      <c r="H180" s="375"/>
      <c r="I180" s="375"/>
      <c r="J180" s="376"/>
      <c r="K180" s="374"/>
      <c r="L180" s="375"/>
      <c r="M180" s="375"/>
      <c r="N180" s="375"/>
      <c r="O180" s="375"/>
      <c r="P180" s="363"/>
      <c r="Q180" s="364"/>
      <c r="R180" s="365"/>
      <c r="S180" s="519"/>
      <c r="T180" s="519"/>
      <c r="U180" s="520"/>
      <c r="V180" s="520"/>
      <c r="W180" s="366"/>
      <c r="X180" s="367"/>
      <c r="Y180" s="367"/>
      <c r="Z180" s="367"/>
      <c r="AA180" s="521" t="str">
        <f t="shared" si="11"/>
        <v/>
      </c>
      <c r="AB180" s="522"/>
      <c r="AC180" s="522"/>
      <c r="AD180" s="522"/>
      <c r="AE180" s="523"/>
      <c r="AF180" s="524"/>
      <c r="AG180" s="525"/>
      <c r="AH180" s="525"/>
      <c r="AI180" s="526"/>
      <c r="AJ180" s="526"/>
      <c r="AK180" s="526"/>
      <c r="AL180" s="526"/>
      <c r="AM180" s="526"/>
      <c r="AN180" s="527"/>
      <c r="AO180" s="527"/>
      <c r="AP180" s="527"/>
      <c r="AQ180" s="527"/>
      <c r="AR180" s="527"/>
      <c r="AS180" s="527"/>
      <c r="AT180" s="528"/>
    </row>
    <row r="181" spans="2:46" ht="17.25" customHeight="1">
      <c r="B181" s="382"/>
      <c r="C181" s="383"/>
      <c r="D181" s="384"/>
      <c r="E181" s="385"/>
      <c r="F181" s="385"/>
      <c r="G181" s="385"/>
      <c r="H181" s="385"/>
      <c r="I181" s="385"/>
      <c r="J181" s="386"/>
      <c r="K181" s="384"/>
      <c r="L181" s="385"/>
      <c r="M181" s="385"/>
      <c r="N181" s="385"/>
      <c r="O181" s="385"/>
      <c r="P181" s="387"/>
      <c r="Q181" s="388"/>
      <c r="R181" s="389"/>
      <c r="S181" s="529"/>
      <c r="T181" s="529"/>
      <c r="U181" s="530"/>
      <c r="V181" s="530"/>
      <c r="W181" s="390"/>
      <c r="X181" s="391"/>
      <c r="Y181" s="391"/>
      <c r="Z181" s="391"/>
      <c r="AA181" s="531" t="str">
        <f t="shared" si="11"/>
        <v/>
      </c>
      <c r="AB181" s="532"/>
      <c r="AC181" s="532"/>
      <c r="AD181" s="532"/>
      <c r="AE181" s="533"/>
      <c r="AF181" s="534"/>
      <c r="AG181" s="535"/>
      <c r="AH181" s="535"/>
      <c r="AI181" s="536"/>
      <c r="AJ181" s="536"/>
      <c r="AK181" s="536"/>
      <c r="AL181" s="536"/>
      <c r="AM181" s="536"/>
      <c r="AN181" s="537"/>
      <c r="AO181" s="537"/>
      <c r="AP181" s="537"/>
      <c r="AQ181" s="537"/>
      <c r="AR181" s="527"/>
      <c r="AS181" s="527"/>
      <c r="AT181" s="528"/>
    </row>
    <row r="182" spans="2:46" ht="12.95" customHeight="1">
      <c r="AK182" s="468" t="s">
        <v>54</v>
      </c>
      <c r="AL182" s="468"/>
      <c r="AM182" s="468"/>
      <c r="AN182" s="468"/>
      <c r="AO182" s="468"/>
      <c r="AP182" s="468"/>
      <c r="AQ182" s="468" t="str">
        <f>AQ$42</f>
        <v>oois20241211</v>
      </c>
      <c r="AR182" s="469"/>
      <c r="AS182" s="469"/>
      <c r="AT182" s="469"/>
    </row>
  </sheetData>
  <sheetProtection algorithmName="SHA-512" hashValue="jpIY0VTaWp84MVcKb1XYkUqPFYZlLOEC5vGPz+EAic4bq+O8Oz/5s9VyS8ACDvQC+7RSy/EEyrfnnoORJagydw==" saltValue="wZP8CWtJQvaMJhMWwhfYPg==" spinCount="100000" sheet="1" objects="1" scenarios="1"/>
  <mergeCells count="1880">
    <mergeCell ref="AN33:AQ33"/>
    <mergeCell ref="AN32:AQ32"/>
    <mergeCell ref="AN31:AQ31"/>
    <mergeCell ref="AN30:AQ30"/>
    <mergeCell ref="AN29:AQ29"/>
    <mergeCell ref="AN28:AQ28"/>
    <mergeCell ref="AN27:AQ27"/>
    <mergeCell ref="AN26:AQ26"/>
    <mergeCell ref="AN25:AQ25"/>
    <mergeCell ref="AA1:AF2"/>
    <mergeCell ref="AR31:AT31"/>
    <mergeCell ref="AR30:AT30"/>
    <mergeCell ref="AR29:AT29"/>
    <mergeCell ref="AR28:AT28"/>
    <mergeCell ref="AR27:AT27"/>
    <mergeCell ref="AR26:AT26"/>
    <mergeCell ref="AL15:AT16"/>
    <mergeCell ref="AI25:AM25"/>
    <mergeCell ref="AI33:AM33"/>
    <mergeCell ref="AI32:AM32"/>
    <mergeCell ref="AI31:AM31"/>
    <mergeCell ref="AI30:AM30"/>
    <mergeCell ref="AI29:AM29"/>
    <mergeCell ref="AI28:AM28"/>
    <mergeCell ref="AI27:AM27"/>
    <mergeCell ref="Y17:AE17"/>
    <mergeCell ref="AK17:AN17"/>
    <mergeCell ref="AK18:AN18"/>
    <mergeCell ref="AF25:AH25"/>
    <mergeCell ref="AF26:AH26"/>
    <mergeCell ref="AI26:AM26"/>
    <mergeCell ref="AO17:AT17"/>
    <mergeCell ref="AK112:AP112"/>
    <mergeCell ref="AQ112:AT112"/>
    <mergeCell ref="AG43:AI43"/>
    <mergeCell ref="AJ43:AP43"/>
    <mergeCell ref="AG78:AI78"/>
    <mergeCell ref="AJ78:AP78"/>
    <mergeCell ref="AB5:AF6"/>
    <mergeCell ref="AR25:AT25"/>
    <mergeCell ref="G35:I35"/>
    <mergeCell ref="G36:I36"/>
    <mergeCell ref="G37:I37"/>
    <mergeCell ref="G38:I38"/>
    <mergeCell ref="G39:I39"/>
    <mergeCell ref="G40:I40"/>
    <mergeCell ref="G41:I41"/>
    <mergeCell ref="C42:L42"/>
    <mergeCell ref="K29:O29"/>
    <mergeCell ref="K28:O28"/>
    <mergeCell ref="K27:O27"/>
    <mergeCell ref="K26:O26"/>
    <mergeCell ref="K25:O25"/>
    <mergeCell ref="W33:Z33"/>
    <mergeCell ref="W32:Z32"/>
    <mergeCell ref="W31:Z31"/>
    <mergeCell ref="B107:C107"/>
    <mergeCell ref="B106:C106"/>
    <mergeCell ref="B109:C109"/>
    <mergeCell ref="B108:C108"/>
    <mergeCell ref="D108:J108"/>
    <mergeCell ref="K108:O108"/>
    <mergeCell ref="P108:R108"/>
    <mergeCell ref="W30:Z30"/>
    <mergeCell ref="B111:C111"/>
    <mergeCell ref="B110:C110"/>
    <mergeCell ref="D111:J111"/>
    <mergeCell ref="K111:O111"/>
    <mergeCell ref="P111:R111"/>
    <mergeCell ref="S111:T111"/>
    <mergeCell ref="U111:V111"/>
    <mergeCell ref="W111:Z111"/>
    <mergeCell ref="AA111:AE111"/>
    <mergeCell ref="AF111:AH111"/>
    <mergeCell ref="AI111:AM111"/>
    <mergeCell ref="AN111:AQ111"/>
    <mergeCell ref="AR111:AT111"/>
    <mergeCell ref="D110:J110"/>
    <mergeCell ref="K110:O110"/>
    <mergeCell ref="P110:R110"/>
    <mergeCell ref="S110:T110"/>
    <mergeCell ref="U110:V110"/>
    <mergeCell ref="W110:Z110"/>
    <mergeCell ref="AA110:AE110"/>
    <mergeCell ref="AF110:AH110"/>
    <mergeCell ref="AI110:AM110"/>
    <mergeCell ref="AN110:AQ110"/>
    <mergeCell ref="AR110:AT110"/>
    <mergeCell ref="B101:C101"/>
    <mergeCell ref="B100:C100"/>
    <mergeCell ref="B103:C103"/>
    <mergeCell ref="B102:C102"/>
    <mergeCell ref="D102:J102"/>
    <mergeCell ref="K102:O102"/>
    <mergeCell ref="P102:R102"/>
    <mergeCell ref="S102:T102"/>
    <mergeCell ref="U102:V102"/>
    <mergeCell ref="W102:Z102"/>
    <mergeCell ref="AA102:AE102"/>
    <mergeCell ref="AF102:AH102"/>
    <mergeCell ref="B105:C105"/>
    <mergeCell ref="B104:C104"/>
    <mergeCell ref="D105:J105"/>
    <mergeCell ref="K105:O105"/>
    <mergeCell ref="P105:R105"/>
    <mergeCell ref="S105:T105"/>
    <mergeCell ref="U105:V105"/>
    <mergeCell ref="W105:Z105"/>
    <mergeCell ref="AA105:AE105"/>
    <mergeCell ref="AF105:AH105"/>
    <mergeCell ref="D101:J101"/>
    <mergeCell ref="K101:O101"/>
    <mergeCell ref="P101:R101"/>
    <mergeCell ref="S101:T101"/>
    <mergeCell ref="U101:V101"/>
    <mergeCell ref="W101:Z101"/>
    <mergeCell ref="AA101:AE101"/>
    <mergeCell ref="AF101:AH101"/>
    <mergeCell ref="D104:J104"/>
    <mergeCell ref="K104:O104"/>
    <mergeCell ref="B95:C95"/>
    <mergeCell ref="B94:C94"/>
    <mergeCell ref="B97:C97"/>
    <mergeCell ref="B96:C96"/>
    <mergeCell ref="D96:J96"/>
    <mergeCell ref="K96:O96"/>
    <mergeCell ref="P96:R96"/>
    <mergeCell ref="S96:T96"/>
    <mergeCell ref="U96:V96"/>
    <mergeCell ref="W96:Z96"/>
    <mergeCell ref="AA96:AE96"/>
    <mergeCell ref="AF96:AH96"/>
    <mergeCell ref="B99:C99"/>
    <mergeCell ref="B98:C98"/>
    <mergeCell ref="D99:J99"/>
    <mergeCell ref="K99:O99"/>
    <mergeCell ref="P99:R99"/>
    <mergeCell ref="S99:T99"/>
    <mergeCell ref="U99:V99"/>
    <mergeCell ref="W99:Z99"/>
    <mergeCell ref="AA99:AE99"/>
    <mergeCell ref="AF99:AH99"/>
    <mergeCell ref="D95:J95"/>
    <mergeCell ref="K95:O95"/>
    <mergeCell ref="P95:R95"/>
    <mergeCell ref="S95:T95"/>
    <mergeCell ref="U95:V95"/>
    <mergeCell ref="W95:Z95"/>
    <mergeCell ref="AA95:AE95"/>
    <mergeCell ref="AF95:AH95"/>
    <mergeCell ref="D98:J98"/>
    <mergeCell ref="K98:O98"/>
    <mergeCell ref="B89:C89"/>
    <mergeCell ref="B88:C88"/>
    <mergeCell ref="B91:C91"/>
    <mergeCell ref="B90:C90"/>
    <mergeCell ref="D90:J90"/>
    <mergeCell ref="K90:O90"/>
    <mergeCell ref="P90:R90"/>
    <mergeCell ref="S90:T90"/>
    <mergeCell ref="U90:V90"/>
    <mergeCell ref="W90:Z90"/>
    <mergeCell ref="AA90:AE90"/>
    <mergeCell ref="AF90:AH90"/>
    <mergeCell ref="B93:C93"/>
    <mergeCell ref="B92:C92"/>
    <mergeCell ref="D93:J93"/>
    <mergeCell ref="K93:O93"/>
    <mergeCell ref="P93:R93"/>
    <mergeCell ref="S93:T93"/>
    <mergeCell ref="U93:V93"/>
    <mergeCell ref="W93:Z93"/>
    <mergeCell ref="AA93:AE93"/>
    <mergeCell ref="AF93:AH93"/>
    <mergeCell ref="D89:J89"/>
    <mergeCell ref="K89:O89"/>
    <mergeCell ref="P89:R89"/>
    <mergeCell ref="S89:T89"/>
    <mergeCell ref="U89:V89"/>
    <mergeCell ref="W89:Z89"/>
    <mergeCell ref="AA89:AE89"/>
    <mergeCell ref="AF89:AH89"/>
    <mergeCell ref="D92:J92"/>
    <mergeCell ref="K92:O92"/>
    <mergeCell ref="B83:C83"/>
    <mergeCell ref="B82:C82"/>
    <mergeCell ref="B85:C85"/>
    <mergeCell ref="B84:C84"/>
    <mergeCell ref="D84:J84"/>
    <mergeCell ref="K84:O84"/>
    <mergeCell ref="P84:R84"/>
    <mergeCell ref="S84:T84"/>
    <mergeCell ref="U84:V84"/>
    <mergeCell ref="W84:Z84"/>
    <mergeCell ref="AA84:AE84"/>
    <mergeCell ref="AF84:AH84"/>
    <mergeCell ref="B87:C87"/>
    <mergeCell ref="B86:C86"/>
    <mergeCell ref="D87:J87"/>
    <mergeCell ref="K87:O87"/>
    <mergeCell ref="P87:R87"/>
    <mergeCell ref="S87:T87"/>
    <mergeCell ref="U87:V87"/>
    <mergeCell ref="W87:Z87"/>
    <mergeCell ref="AA87:AE87"/>
    <mergeCell ref="AF87:AH87"/>
    <mergeCell ref="D83:J83"/>
    <mergeCell ref="K83:O83"/>
    <mergeCell ref="P83:R83"/>
    <mergeCell ref="S83:T83"/>
    <mergeCell ref="U83:V83"/>
    <mergeCell ref="W83:Z83"/>
    <mergeCell ref="AA83:AE83"/>
    <mergeCell ref="AF83:AH83"/>
    <mergeCell ref="D86:J86"/>
    <mergeCell ref="K86:O86"/>
    <mergeCell ref="B67:C67"/>
    <mergeCell ref="D67:J67"/>
    <mergeCell ref="K67:O67"/>
    <mergeCell ref="AK77:AP77"/>
    <mergeCell ref="AQ77:AT77"/>
    <mergeCell ref="B79:C79"/>
    <mergeCell ref="B70:C70"/>
    <mergeCell ref="B69:C69"/>
    <mergeCell ref="B81:C81"/>
    <mergeCell ref="B80:C80"/>
    <mergeCell ref="D81:J81"/>
    <mergeCell ref="K81:O81"/>
    <mergeCell ref="P81:R81"/>
    <mergeCell ref="S81:T81"/>
    <mergeCell ref="U81:V81"/>
    <mergeCell ref="W81:Z81"/>
    <mergeCell ref="AA81:AE81"/>
    <mergeCell ref="AF81:AH81"/>
    <mergeCell ref="B73:C73"/>
    <mergeCell ref="B72:C72"/>
    <mergeCell ref="P67:R67"/>
    <mergeCell ref="S67:T67"/>
    <mergeCell ref="U67:V67"/>
    <mergeCell ref="W67:Z67"/>
    <mergeCell ref="AA67:AE67"/>
    <mergeCell ref="AF67:AH67"/>
    <mergeCell ref="AI67:AM67"/>
    <mergeCell ref="AN67:AQ67"/>
    <mergeCell ref="AR67:AT67"/>
    <mergeCell ref="B75:C75"/>
    <mergeCell ref="B74:C74"/>
    <mergeCell ref="B76:C76"/>
    <mergeCell ref="B56:C56"/>
    <mergeCell ref="B55:C55"/>
    <mergeCell ref="D55:J55"/>
    <mergeCell ref="K55:O55"/>
    <mergeCell ref="P55:R55"/>
    <mergeCell ref="S55:T55"/>
    <mergeCell ref="U55:V55"/>
    <mergeCell ref="W55:Z55"/>
    <mergeCell ref="AA55:AE55"/>
    <mergeCell ref="AF55:AH55"/>
    <mergeCell ref="B58:C58"/>
    <mergeCell ref="B57:C57"/>
    <mergeCell ref="D58:J58"/>
    <mergeCell ref="K58:O58"/>
    <mergeCell ref="P58:R58"/>
    <mergeCell ref="S58:T58"/>
    <mergeCell ref="U58:V58"/>
    <mergeCell ref="W58:Z58"/>
    <mergeCell ref="AA58:AE58"/>
    <mergeCell ref="AF58:AH58"/>
    <mergeCell ref="D56:J56"/>
    <mergeCell ref="K56:O56"/>
    <mergeCell ref="P56:R56"/>
    <mergeCell ref="S56:T56"/>
    <mergeCell ref="U56:V56"/>
    <mergeCell ref="W56:Z56"/>
    <mergeCell ref="AA56:AE56"/>
    <mergeCell ref="AF56:AH56"/>
    <mergeCell ref="U51:V51"/>
    <mergeCell ref="W51:Z51"/>
    <mergeCell ref="AA51:AE51"/>
    <mergeCell ref="AF51:AH51"/>
    <mergeCell ref="AI51:AM51"/>
    <mergeCell ref="AN51:AQ51"/>
    <mergeCell ref="AR51:AT51"/>
    <mergeCell ref="D52:J52"/>
    <mergeCell ref="K52:O52"/>
    <mergeCell ref="P52:R52"/>
    <mergeCell ref="S52:T52"/>
    <mergeCell ref="P49:R49"/>
    <mergeCell ref="S49:T49"/>
    <mergeCell ref="U49:V49"/>
    <mergeCell ref="W49:Z49"/>
    <mergeCell ref="AA49:AE49"/>
    <mergeCell ref="AF49:AH49"/>
    <mergeCell ref="AI49:AM49"/>
    <mergeCell ref="AN49:AQ49"/>
    <mergeCell ref="AR49:AT49"/>
    <mergeCell ref="D50:J50"/>
    <mergeCell ref="K50:O50"/>
    <mergeCell ref="P50:R50"/>
    <mergeCell ref="S50:T50"/>
    <mergeCell ref="AR52:AT52"/>
    <mergeCell ref="B48:C48"/>
    <mergeCell ref="D48:J48"/>
    <mergeCell ref="K48:O48"/>
    <mergeCell ref="P48:R48"/>
    <mergeCell ref="S48:T48"/>
    <mergeCell ref="U48:V48"/>
    <mergeCell ref="W48:Z48"/>
    <mergeCell ref="AA48:AE48"/>
    <mergeCell ref="AF48:AH48"/>
    <mergeCell ref="AI48:AM48"/>
    <mergeCell ref="AN48:AQ48"/>
    <mergeCell ref="B54:C54"/>
    <mergeCell ref="B53:C53"/>
    <mergeCell ref="D54:J54"/>
    <mergeCell ref="K54:O54"/>
    <mergeCell ref="P54:R54"/>
    <mergeCell ref="S54:T54"/>
    <mergeCell ref="U54:V54"/>
    <mergeCell ref="W54:Z54"/>
    <mergeCell ref="AA54:AE54"/>
    <mergeCell ref="AF54:AH54"/>
    <mergeCell ref="AI54:AM54"/>
    <mergeCell ref="AN54:AQ54"/>
    <mergeCell ref="AI52:AM52"/>
    <mergeCell ref="AN52:AQ52"/>
    <mergeCell ref="B50:C50"/>
    <mergeCell ref="B52:C52"/>
    <mergeCell ref="B51:C51"/>
    <mergeCell ref="D51:J51"/>
    <mergeCell ref="K51:O51"/>
    <mergeCell ref="P51:R51"/>
    <mergeCell ref="S51:T51"/>
    <mergeCell ref="B60:C60"/>
    <mergeCell ref="B59:C59"/>
    <mergeCell ref="B62:C62"/>
    <mergeCell ref="D49:J49"/>
    <mergeCell ref="K49:O49"/>
    <mergeCell ref="B66:C66"/>
    <mergeCell ref="D10:E10"/>
    <mergeCell ref="K10:L10"/>
    <mergeCell ref="Y12:AA12"/>
    <mergeCell ref="AB12:AC12"/>
    <mergeCell ref="AE12:AF12"/>
    <mergeCell ref="AH12:AJ12"/>
    <mergeCell ref="Y10:AA11"/>
    <mergeCell ref="B14:D15"/>
    <mergeCell ref="E14:V15"/>
    <mergeCell ref="N6:O7"/>
    <mergeCell ref="B45:C45"/>
    <mergeCell ref="B44:C44"/>
    <mergeCell ref="F9:Q9"/>
    <mergeCell ref="D9:E9"/>
    <mergeCell ref="B12:D13"/>
    <mergeCell ref="AC7:AD7"/>
    <mergeCell ref="AF7:AG7"/>
    <mergeCell ref="Y7:AA9"/>
    <mergeCell ref="AC19:AT19"/>
    <mergeCell ref="AC20:AT20"/>
    <mergeCell ref="B20:C20"/>
    <mergeCell ref="J20:O20"/>
    <mergeCell ref="J21:O21"/>
    <mergeCell ref="B18:I19"/>
    <mergeCell ref="J18:O19"/>
    <mergeCell ref="AO7:AT13"/>
    <mergeCell ref="B71:C71"/>
    <mergeCell ref="B49:C49"/>
    <mergeCell ref="B46:C46"/>
    <mergeCell ref="B61:C61"/>
    <mergeCell ref="D61:J61"/>
    <mergeCell ref="K61:O61"/>
    <mergeCell ref="P61:R61"/>
    <mergeCell ref="S61:T61"/>
    <mergeCell ref="U61:V61"/>
    <mergeCell ref="W61:Z61"/>
    <mergeCell ref="AA61:AE61"/>
    <mergeCell ref="AF61:AH61"/>
    <mergeCell ref="B64:C64"/>
    <mergeCell ref="B63:C63"/>
    <mergeCell ref="D64:J64"/>
    <mergeCell ref="K64:O64"/>
    <mergeCell ref="P64:R64"/>
    <mergeCell ref="B47:C47"/>
    <mergeCell ref="B65:C65"/>
    <mergeCell ref="B68:C68"/>
    <mergeCell ref="D46:J46"/>
    <mergeCell ref="K46:O46"/>
    <mergeCell ref="P46:R46"/>
    <mergeCell ref="S46:T46"/>
    <mergeCell ref="U46:V46"/>
    <mergeCell ref="W46:Z46"/>
    <mergeCell ref="AA46:AE46"/>
    <mergeCell ref="AF46:AH46"/>
    <mergeCell ref="U52:V52"/>
    <mergeCell ref="W52:Z52"/>
    <mergeCell ref="AA52:AE52"/>
    <mergeCell ref="AF52:AH52"/>
    <mergeCell ref="U1:Z2"/>
    <mergeCell ref="AL3:AM3"/>
    <mergeCell ref="E3:F3"/>
    <mergeCell ref="H3:I3"/>
    <mergeCell ref="AB8:AM8"/>
    <mergeCell ref="AB9:AM9"/>
    <mergeCell ref="Y5:AA6"/>
    <mergeCell ref="D6:M7"/>
    <mergeCell ref="AG1:AI1"/>
    <mergeCell ref="D4:Q4"/>
    <mergeCell ref="D5:Q5"/>
    <mergeCell ref="AF17:AJ17"/>
    <mergeCell ref="AF18:AJ18"/>
    <mergeCell ref="M10:P10"/>
    <mergeCell ref="AB10:AM11"/>
    <mergeCell ref="Y13:AA14"/>
    <mergeCell ref="AI15:AK16"/>
    <mergeCell ref="AB13:AM14"/>
    <mergeCell ref="AB15:AB16"/>
    <mergeCell ref="AC15:AD16"/>
    <mergeCell ref="AE15:AE16"/>
    <mergeCell ref="AF15:AF16"/>
    <mergeCell ref="AG15:AH16"/>
    <mergeCell ref="I12:I13"/>
    <mergeCell ref="J12:L13"/>
    <mergeCell ref="E12:H13"/>
    <mergeCell ref="B23:C23"/>
    <mergeCell ref="B22:C22"/>
    <mergeCell ref="D22:I22"/>
    <mergeCell ref="J22:O22"/>
    <mergeCell ref="P22:W22"/>
    <mergeCell ref="D23:I23"/>
    <mergeCell ref="B25:C25"/>
    <mergeCell ref="P30:R30"/>
    <mergeCell ref="P29:R29"/>
    <mergeCell ref="P28:R28"/>
    <mergeCell ref="P27:R27"/>
    <mergeCell ref="P26:R26"/>
    <mergeCell ref="P25:R25"/>
    <mergeCell ref="D25:J25"/>
    <mergeCell ref="W29:Z29"/>
    <mergeCell ref="W28:Z28"/>
    <mergeCell ref="F10:J10"/>
    <mergeCell ref="AK36:AL37"/>
    <mergeCell ref="J23:O23"/>
    <mergeCell ref="J35:L35"/>
    <mergeCell ref="M35:Q35"/>
    <mergeCell ref="T35:W35"/>
    <mergeCell ref="J36:L36"/>
    <mergeCell ref="M36:Q36"/>
    <mergeCell ref="T36:W36"/>
    <mergeCell ref="J37:L37"/>
    <mergeCell ref="M37:Q37"/>
    <mergeCell ref="T37:W37"/>
    <mergeCell ref="R35:S35"/>
    <mergeCell ref="R36:S36"/>
    <mergeCell ref="R37:S37"/>
    <mergeCell ref="S33:T33"/>
    <mergeCell ref="S32:T32"/>
    <mergeCell ref="AF29:AH29"/>
    <mergeCell ref="K31:O31"/>
    <mergeCell ref="K30:O30"/>
    <mergeCell ref="D33:J33"/>
    <mergeCell ref="D32:J32"/>
    <mergeCell ref="D31:J31"/>
    <mergeCell ref="D29:J29"/>
    <mergeCell ref="D28:J28"/>
    <mergeCell ref="D27:J27"/>
    <mergeCell ref="D26:J26"/>
    <mergeCell ref="P33:R33"/>
    <mergeCell ref="P32:R32"/>
    <mergeCell ref="P31:R31"/>
    <mergeCell ref="AF30:AH30"/>
    <mergeCell ref="D30:J30"/>
    <mergeCell ref="S27:T27"/>
    <mergeCell ref="AO18:AT18"/>
    <mergeCell ref="AR33:AT33"/>
    <mergeCell ref="AR32:AT32"/>
    <mergeCell ref="C40:F40"/>
    <mergeCell ref="C41:F41"/>
    <mergeCell ref="AD41:AH41"/>
    <mergeCell ref="AD40:AH40"/>
    <mergeCell ref="AD38:AH38"/>
    <mergeCell ref="M41:Q41"/>
    <mergeCell ref="R41:S41"/>
    <mergeCell ref="C39:F39"/>
    <mergeCell ref="J40:L40"/>
    <mergeCell ref="T40:W40"/>
    <mergeCell ref="J41:L41"/>
    <mergeCell ref="K33:O33"/>
    <mergeCell ref="K32:O32"/>
    <mergeCell ref="B33:C33"/>
    <mergeCell ref="B32:C32"/>
    <mergeCell ref="Y18:AE18"/>
    <mergeCell ref="Y19:AB19"/>
    <mergeCell ref="Y20:AB20"/>
    <mergeCell ref="AA33:AE33"/>
    <mergeCell ref="AA32:AE32"/>
    <mergeCell ref="AA31:AE31"/>
    <mergeCell ref="U33:V33"/>
    <mergeCell ref="U32:V32"/>
    <mergeCell ref="AA25:AE25"/>
    <mergeCell ref="U25:V25"/>
    <mergeCell ref="AF31:AH31"/>
    <mergeCell ref="AF32:AH32"/>
    <mergeCell ref="AF33:AH33"/>
    <mergeCell ref="AM40:AN41"/>
    <mergeCell ref="B31:C31"/>
    <mergeCell ref="B30:C30"/>
    <mergeCell ref="B29:C29"/>
    <mergeCell ref="B28:C28"/>
    <mergeCell ref="B27:C27"/>
    <mergeCell ref="B26:C26"/>
    <mergeCell ref="S25:T25"/>
    <mergeCell ref="S26:T26"/>
    <mergeCell ref="S31:T31"/>
    <mergeCell ref="S30:T30"/>
    <mergeCell ref="B17:I17"/>
    <mergeCell ref="J17:O17"/>
    <mergeCell ref="U31:V31"/>
    <mergeCell ref="AA28:AE28"/>
    <mergeCell ref="AA27:AE27"/>
    <mergeCell ref="AF27:AH27"/>
    <mergeCell ref="U30:V30"/>
    <mergeCell ref="D21:I21"/>
    <mergeCell ref="D20:I20"/>
    <mergeCell ref="B21:C21"/>
    <mergeCell ref="W27:Z27"/>
    <mergeCell ref="W26:Z26"/>
    <mergeCell ref="W25:Z25"/>
    <mergeCell ref="U26:V26"/>
    <mergeCell ref="AA26:AE26"/>
    <mergeCell ref="S28:T28"/>
    <mergeCell ref="U28:V28"/>
    <mergeCell ref="U27:V27"/>
    <mergeCell ref="S29:T29"/>
    <mergeCell ref="U29:V29"/>
    <mergeCell ref="AA30:AE30"/>
    <mergeCell ref="AA29:AE29"/>
    <mergeCell ref="AO5:AT6"/>
    <mergeCell ref="Y4:AB4"/>
    <mergeCell ref="AJ1:AP1"/>
    <mergeCell ref="Y15:AA16"/>
    <mergeCell ref="R42:S42"/>
    <mergeCell ref="T42:W42"/>
    <mergeCell ref="AD42:AH42"/>
    <mergeCell ref="T41:W41"/>
    <mergeCell ref="AD37:AH37"/>
    <mergeCell ref="AD36:AH36"/>
    <mergeCell ref="AD35:AH35"/>
    <mergeCell ref="AM36:AN37"/>
    <mergeCell ref="AQ40:AR41"/>
    <mergeCell ref="AN3:AO3"/>
    <mergeCell ref="AS40:AT41"/>
    <mergeCell ref="AQ36:AR37"/>
    <mergeCell ref="AK40:AL41"/>
    <mergeCell ref="AF28:AH28"/>
    <mergeCell ref="P17:W17"/>
    <mergeCell ref="P18:W19"/>
    <mergeCell ref="P23:W23"/>
    <mergeCell ref="P21:W21"/>
    <mergeCell ref="P20:W20"/>
    <mergeCell ref="T39:W39"/>
    <mergeCell ref="AD39:AH39"/>
    <mergeCell ref="Z38:AC38"/>
    <mergeCell ref="Z39:AC39"/>
    <mergeCell ref="Z40:AC40"/>
    <mergeCell ref="Z41:AC41"/>
    <mergeCell ref="Z42:AC42"/>
    <mergeCell ref="M40:Q40"/>
    <mergeCell ref="R40:S40"/>
    <mergeCell ref="AQ42:AT42"/>
    <mergeCell ref="AK42:AP42"/>
    <mergeCell ref="B35:B42"/>
    <mergeCell ref="M42:Q42"/>
    <mergeCell ref="X35:Y35"/>
    <mergeCell ref="X42:Y42"/>
    <mergeCell ref="X41:Y41"/>
    <mergeCell ref="X40:Y40"/>
    <mergeCell ref="X39:Y39"/>
    <mergeCell ref="X38:Y38"/>
    <mergeCell ref="X37:Y37"/>
    <mergeCell ref="X36:Y36"/>
    <mergeCell ref="Z35:AC35"/>
    <mergeCell ref="Z36:AC36"/>
    <mergeCell ref="Z37:AC37"/>
    <mergeCell ref="AK39:AN39"/>
    <mergeCell ref="AO35:AT35"/>
    <mergeCell ref="AS36:AT37"/>
    <mergeCell ref="J39:L39"/>
    <mergeCell ref="M39:Q39"/>
    <mergeCell ref="R39:S39"/>
    <mergeCell ref="AQ39:AT39"/>
    <mergeCell ref="AK35:AN35"/>
    <mergeCell ref="AO36:AP37"/>
    <mergeCell ref="J38:L38"/>
    <mergeCell ref="M38:Q38"/>
    <mergeCell ref="T38:W38"/>
    <mergeCell ref="R38:S38"/>
    <mergeCell ref="C35:F35"/>
    <mergeCell ref="C36:F36"/>
    <mergeCell ref="C37:F37"/>
    <mergeCell ref="C38:F38"/>
    <mergeCell ref="D44:J44"/>
    <mergeCell ref="K44:O44"/>
    <mergeCell ref="P44:R44"/>
    <mergeCell ref="S44:T44"/>
    <mergeCell ref="U44:V44"/>
    <mergeCell ref="W44:Z44"/>
    <mergeCell ref="AA44:AE44"/>
    <mergeCell ref="AF44:AH44"/>
    <mergeCell ref="AI44:AM44"/>
    <mergeCell ref="AN44:AQ44"/>
    <mergeCell ref="AR44:AT44"/>
    <mergeCell ref="D45:J45"/>
    <mergeCell ref="K45:O45"/>
    <mergeCell ref="P45:R45"/>
    <mergeCell ref="S45:T45"/>
    <mergeCell ref="U45:V45"/>
    <mergeCell ref="W45:Z45"/>
    <mergeCell ref="AA45:AE45"/>
    <mergeCell ref="AF45:AH45"/>
    <mergeCell ref="AI45:AM45"/>
    <mergeCell ref="AN45:AQ45"/>
    <mergeCell ref="AR45:AT45"/>
    <mergeCell ref="AI46:AM46"/>
    <mergeCell ref="AN46:AQ46"/>
    <mergeCell ref="AR46:AT46"/>
    <mergeCell ref="D47:J47"/>
    <mergeCell ref="K47:O47"/>
    <mergeCell ref="P47:R47"/>
    <mergeCell ref="S47:T47"/>
    <mergeCell ref="U47:V47"/>
    <mergeCell ref="W47:Z47"/>
    <mergeCell ref="AA47:AE47"/>
    <mergeCell ref="AF47:AH47"/>
    <mergeCell ref="AI47:AM47"/>
    <mergeCell ref="AN47:AQ47"/>
    <mergeCell ref="AR47:AT47"/>
    <mergeCell ref="U50:V50"/>
    <mergeCell ref="W50:Z50"/>
    <mergeCell ref="AA50:AE50"/>
    <mergeCell ref="AF50:AH50"/>
    <mergeCell ref="AI50:AM50"/>
    <mergeCell ref="AN50:AQ50"/>
    <mergeCell ref="AR50:AT50"/>
    <mergeCell ref="AR48:AT48"/>
    <mergeCell ref="D53:J53"/>
    <mergeCell ref="K53:O53"/>
    <mergeCell ref="P53:R53"/>
    <mergeCell ref="S53:T53"/>
    <mergeCell ref="U53:V53"/>
    <mergeCell ref="W53:Z53"/>
    <mergeCell ref="AA53:AE53"/>
    <mergeCell ref="AF53:AH53"/>
    <mergeCell ref="AI53:AM53"/>
    <mergeCell ref="AN53:AQ53"/>
    <mergeCell ref="AR53:AT53"/>
    <mergeCell ref="AI56:AM56"/>
    <mergeCell ref="AN56:AQ56"/>
    <mergeCell ref="AR56:AT56"/>
    <mergeCell ref="D57:J57"/>
    <mergeCell ref="K57:O57"/>
    <mergeCell ref="P57:R57"/>
    <mergeCell ref="S57:T57"/>
    <mergeCell ref="U57:V57"/>
    <mergeCell ref="W57:Z57"/>
    <mergeCell ref="AA57:AE57"/>
    <mergeCell ref="AF57:AH57"/>
    <mergeCell ref="AI57:AM57"/>
    <mergeCell ref="AN57:AQ57"/>
    <mergeCell ref="AR57:AT57"/>
    <mergeCell ref="AR54:AT54"/>
    <mergeCell ref="AI55:AM55"/>
    <mergeCell ref="AN55:AQ55"/>
    <mergeCell ref="AR55:AT55"/>
    <mergeCell ref="AI58:AM58"/>
    <mergeCell ref="AN58:AQ58"/>
    <mergeCell ref="AR58:AT58"/>
    <mergeCell ref="D59:J59"/>
    <mergeCell ref="K59:O59"/>
    <mergeCell ref="P59:R59"/>
    <mergeCell ref="S59:T59"/>
    <mergeCell ref="U59:V59"/>
    <mergeCell ref="W59:Z59"/>
    <mergeCell ref="AA59:AE59"/>
    <mergeCell ref="AF59:AH59"/>
    <mergeCell ref="AI59:AM59"/>
    <mergeCell ref="AN59:AQ59"/>
    <mergeCell ref="AR59:AT59"/>
    <mergeCell ref="D60:J60"/>
    <mergeCell ref="K60:O60"/>
    <mergeCell ref="P60:R60"/>
    <mergeCell ref="S60:T60"/>
    <mergeCell ref="U60:V60"/>
    <mergeCell ref="W60:Z60"/>
    <mergeCell ref="AA60:AE60"/>
    <mergeCell ref="AF60:AH60"/>
    <mergeCell ref="AI60:AM60"/>
    <mergeCell ref="AN60:AQ60"/>
    <mergeCell ref="AR60:AT60"/>
    <mergeCell ref="AI61:AM61"/>
    <mergeCell ref="AN61:AQ61"/>
    <mergeCell ref="AR61:AT61"/>
    <mergeCell ref="D62:J62"/>
    <mergeCell ref="K62:O62"/>
    <mergeCell ref="P62:R62"/>
    <mergeCell ref="S62:T62"/>
    <mergeCell ref="U62:V62"/>
    <mergeCell ref="W62:Z62"/>
    <mergeCell ref="AA62:AE62"/>
    <mergeCell ref="AF62:AH62"/>
    <mergeCell ref="AI62:AM62"/>
    <mergeCell ref="AN62:AQ62"/>
    <mergeCell ref="AR62:AT62"/>
    <mergeCell ref="D63:J63"/>
    <mergeCell ref="K63:O63"/>
    <mergeCell ref="P63:R63"/>
    <mergeCell ref="S63:T63"/>
    <mergeCell ref="U63:V63"/>
    <mergeCell ref="W63:Z63"/>
    <mergeCell ref="AA63:AE63"/>
    <mergeCell ref="AF63:AH63"/>
    <mergeCell ref="AI63:AM63"/>
    <mergeCell ref="AN63:AQ63"/>
    <mergeCell ref="AR63:AT63"/>
    <mergeCell ref="AI64:AM64"/>
    <mergeCell ref="AN64:AQ64"/>
    <mergeCell ref="AR64:AT64"/>
    <mergeCell ref="D65:J65"/>
    <mergeCell ref="K65:O65"/>
    <mergeCell ref="P65:R65"/>
    <mergeCell ref="S65:T65"/>
    <mergeCell ref="U65:V65"/>
    <mergeCell ref="W65:Z65"/>
    <mergeCell ref="AA65:AE65"/>
    <mergeCell ref="AF65:AH65"/>
    <mergeCell ref="AI65:AM65"/>
    <mergeCell ref="AN65:AQ65"/>
    <mergeCell ref="AR65:AT65"/>
    <mergeCell ref="D66:J66"/>
    <mergeCell ref="K66:O66"/>
    <mergeCell ref="P66:R66"/>
    <mergeCell ref="S66:T66"/>
    <mergeCell ref="U66:V66"/>
    <mergeCell ref="W66:Z66"/>
    <mergeCell ref="AA66:AE66"/>
    <mergeCell ref="AF66:AH66"/>
    <mergeCell ref="AI66:AM66"/>
    <mergeCell ref="AN66:AQ66"/>
    <mergeCell ref="AR66:AT66"/>
    <mergeCell ref="S64:T64"/>
    <mergeCell ref="U64:V64"/>
    <mergeCell ref="W64:Z64"/>
    <mergeCell ref="AA64:AE64"/>
    <mergeCell ref="AF64:AH64"/>
    <mergeCell ref="D68:J68"/>
    <mergeCell ref="K68:O68"/>
    <mergeCell ref="P68:R68"/>
    <mergeCell ref="S68:T68"/>
    <mergeCell ref="U68:V68"/>
    <mergeCell ref="W68:Z68"/>
    <mergeCell ref="AA68:AE68"/>
    <mergeCell ref="AF68:AH68"/>
    <mergeCell ref="AI68:AM68"/>
    <mergeCell ref="AN68:AQ68"/>
    <mergeCell ref="AR68:AT68"/>
    <mergeCell ref="D69:J69"/>
    <mergeCell ref="K69:O69"/>
    <mergeCell ref="P69:R69"/>
    <mergeCell ref="S69:T69"/>
    <mergeCell ref="U69:V69"/>
    <mergeCell ref="W69:Z69"/>
    <mergeCell ref="AA69:AE69"/>
    <mergeCell ref="AF69:AH69"/>
    <mergeCell ref="AI69:AM69"/>
    <mergeCell ref="AN69:AQ69"/>
    <mergeCell ref="AR69:AT69"/>
    <mergeCell ref="D70:J70"/>
    <mergeCell ref="K70:O70"/>
    <mergeCell ref="P70:R70"/>
    <mergeCell ref="S70:T70"/>
    <mergeCell ref="U70:V70"/>
    <mergeCell ref="W70:Z70"/>
    <mergeCell ref="AA70:AE70"/>
    <mergeCell ref="AF70:AH70"/>
    <mergeCell ref="AI70:AM70"/>
    <mergeCell ref="AN70:AQ70"/>
    <mergeCell ref="AR70:AT70"/>
    <mergeCell ref="D71:J71"/>
    <mergeCell ref="K71:O71"/>
    <mergeCell ref="P71:R71"/>
    <mergeCell ref="S71:T71"/>
    <mergeCell ref="U71:V71"/>
    <mergeCell ref="W71:Z71"/>
    <mergeCell ref="AA71:AE71"/>
    <mergeCell ref="AF71:AH71"/>
    <mergeCell ref="AI71:AM71"/>
    <mergeCell ref="AN71:AQ71"/>
    <mergeCell ref="AR71:AT71"/>
    <mergeCell ref="D72:J72"/>
    <mergeCell ref="K72:O72"/>
    <mergeCell ref="P72:R72"/>
    <mergeCell ref="S72:T72"/>
    <mergeCell ref="U72:V72"/>
    <mergeCell ref="W72:Z72"/>
    <mergeCell ref="AA72:AE72"/>
    <mergeCell ref="AF72:AH72"/>
    <mergeCell ref="AI72:AM72"/>
    <mergeCell ref="AN72:AQ72"/>
    <mergeCell ref="AR72:AT72"/>
    <mergeCell ref="D73:J73"/>
    <mergeCell ref="K73:O73"/>
    <mergeCell ref="P73:R73"/>
    <mergeCell ref="S73:T73"/>
    <mergeCell ref="U73:V73"/>
    <mergeCell ref="W73:Z73"/>
    <mergeCell ref="AA73:AE73"/>
    <mergeCell ref="AF73:AH73"/>
    <mergeCell ref="AI73:AM73"/>
    <mergeCell ref="AN73:AQ73"/>
    <mergeCell ref="AR73:AT73"/>
    <mergeCell ref="D74:J74"/>
    <mergeCell ref="K74:O74"/>
    <mergeCell ref="P74:R74"/>
    <mergeCell ref="S74:T74"/>
    <mergeCell ref="U74:V74"/>
    <mergeCell ref="W74:Z74"/>
    <mergeCell ref="AA74:AE74"/>
    <mergeCell ref="AF74:AH74"/>
    <mergeCell ref="AI74:AM74"/>
    <mergeCell ref="AN74:AQ74"/>
    <mergeCell ref="AR74:AT74"/>
    <mergeCell ref="D75:J75"/>
    <mergeCell ref="K75:O75"/>
    <mergeCell ref="P75:R75"/>
    <mergeCell ref="S75:T75"/>
    <mergeCell ref="U75:V75"/>
    <mergeCell ref="W75:Z75"/>
    <mergeCell ref="AA75:AE75"/>
    <mergeCell ref="AF75:AH75"/>
    <mergeCell ref="AI75:AM75"/>
    <mergeCell ref="AN75:AQ75"/>
    <mergeCell ref="AR75:AT75"/>
    <mergeCell ref="D76:J76"/>
    <mergeCell ref="K76:O76"/>
    <mergeCell ref="P76:R76"/>
    <mergeCell ref="S76:T76"/>
    <mergeCell ref="U76:V76"/>
    <mergeCell ref="W76:Z76"/>
    <mergeCell ref="AA76:AE76"/>
    <mergeCell ref="AF76:AH76"/>
    <mergeCell ref="AI76:AM76"/>
    <mergeCell ref="AN76:AQ76"/>
    <mergeCell ref="AR76:AT76"/>
    <mergeCell ref="D79:J79"/>
    <mergeCell ref="K79:O79"/>
    <mergeCell ref="P79:R79"/>
    <mergeCell ref="S79:T79"/>
    <mergeCell ref="U79:V79"/>
    <mergeCell ref="W79:Z79"/>
    <mergeCell ref="AA79:AE79"/>
    <mergeCell ref="AF79:AH79"/>
    <mergeCell ref="AI79:AM79"/>
    <mergeCell ref="AN79:AQ79"/>
    <mergeCell ref="AR79:AT79"/>
    <mergeCell ref="D80:J80"/>
    <mergeCell ref="K80:O80"/>
    <mergeCell ref="P80:R80"/>
    <mergeCell ref="S80:T80"/>
    <mergeCell ref="U80:V80"/>
    <mergeCell ref="W80:Z80"/>
    <mergeCell ref="AA80:AE80"/>
    <mergeCell ref="AF80:AH80"/>
    <mergeCell ref="AI80:AM80"/>
    <mergeCell ref="AN80:AQ80"/>
    <mergeCell ref="AR80:AT80"/>
    <mergeCell ref="AI81:AM81"/>
    <mergeCell ref="AN81:AQ81"/>
    <mergeCell ref="AR81:AT81"/>
    <mergeCell ref="D82:J82"/>
    <mergeCell ref="K82:O82"/>
    <mergeCell ref="P82:R82"/>
    <mergeCell ref="S82:T82"/>
    <mergeCell ref="U82:V82"/>
    <mergeCell ref="W82:Z82"/>
    <mergeCell ref="AA82:AE82"/>
    <mergeCell ref="AF82:AH82"/>
    <mergeCell ref="AI82:AM82"/>
    <mergeCell ref="AN82:AQ82"/>
    <mergeCell ref="AR82:AT82"/>
    <mergeCell ref="AI83:AM83"/>
    <mergeCell ref="AN83:AQ83"/>
    <mergeCell ref="AR83:AT83"/>
    <mergeCell ref="AI84:AM84"/>
    <mergeCell ref="AN84:AQ84"/>
    <mergeCell ref="AR84:AT84"/>
    <mergeCell ref="D85:J85"/>
    <mergeCell ref="K85:O85"/>
    <mergeCell ref="P85:R85"/>
    <mergeCell ref="S85:T85"/>
    <mergeCell ref="U85:V85"/>
    <mergeCell ref="W85:Z85"/>
    <mergeCell ref="AA85:AE85"/>
    <mergeCell ref="AF85:AH85"/>
    <mergeCell ref="AI85:AM85"/>
    <mergeCell ref="AN85:AQ85"/>
    <mergeCell ref="AR85:AT85"/>
    <mergeCell ref="P86:R86"/>
    <mergeCell ref="S86:T86"/>
    <mergeCell ref="U86:V86"/>
    <mergeCell ref="W86:Z86"/>
    <mergeCell ref="AA86:AE86"/>
    <mergeCell ref="AF86:AH86"/>
    <mergeCell ref="AI86:AM86"/>
    <mergeCell ref="AN86:AQ86"/>
    <mergeCell ref="AR86:AT86"/>
    <mergeCell ref="AI87:AM87"/>
    <mergeCell ref="AN87:AQ87"/>
    <mergeCell ref="AR87:AT87"/>
    <mergeCell ref="D88:J88"/>
    <mergeCell ref="K88:O88"/>
    <mergeCell ref="P88:R88"/>
    <mergeCell ref="S88:T88"/>
    <mergeCell ref="U88:V88"/>
    <mergeCell ref="W88:Z88"/>
    <mergeCell ref="AA88:AE88"/>
    <mergeCell ref="AF88:AH88"/>
    <mergeCell ref="AI88:AM88"/>
    <mergeCell ref="AN88:AQ88"/>
    <mergeCell ref="AR88:AT88"/>
    <mergeCell ref="AI89:AM89"/>
    <mergeCell ref="AN89:AQ89"/>
    <mergeCell ref="AR89:AT89"/>
    <mergeCell ref="AI90:AM90"/>
    <mergeCell ref="AN90:AQ90"/>
    <mergeCell ref="AR90:AT90"/>
    <mergeCell ref="D91:J91"/>
    <mergeCell ref="K91:O91"/>
    <mergeCell ref="P91:R91"/>
    <mergeCell ref="S91:T91"/>
    <mergeCell ref="U91:V91"/>
    <mergeCell ref="W91:Z91"/>
    <mergeCell ref="AA91:AE91"/>
    <mergeCell ref="AF91:AH91"/>
    <mergeCell ref="AI91:AM91"/>
    <mergeCell ref="AN91:AQ91"/>
    <mergeCell ref="AR91:AT91"/>
    <mergeCell ref="P92:R92"/>
    <mergeCell ref="S92:T92"/>
    <mergeCell ref="U92:V92"/>
    <mergeCell ref="W92:Z92"/>
    <mergeCell ref="AA92:AE92"/>
    <mergeCell ref="AF92:AH92"/>
    <mergeCell ref="AI92:AM92"/>
    <mergeCell ref="AN92:AQ92"/>
    <mergeCell ref="AR92:AT92"/>
    <mergeCell ref="AI93:AM93"/>
    <mergeCell ref="AN93:AQ93"/>
    <mergeCell ref="AR93:AT93"/>
    <mergeCell ref="D94:J94"/>
    <mergeCell ref="K94:O94"/>
    <mergeCell ref="P94:R94"/>
    <mergeCell ref="S94:T94"/>
    <mergeCell ref="U94:V94"/>
    <mergeCell ref="W94:Z94"/>
    <mergeCell ref="AA94:AE94"/>
    <mergeCell ref="AF94:AH94"/>
    <mergeCell ref="AI94:AM94"/>
    <mergeCell ref="AN94:AQ94"/>
    <mergeCell ref="AR94:AT94"/>
    <mergeCell ref="AI95:AM95"/>
    <mergeCell ref="AN95:AQ95"/>
    <mergeCell ref="AR95:AT95"/>
    <mergeCell ref="AI96:AM96"/>
    <mergeCell ref="AN96:AQ96"/>
    <mergeCell ref="AR96:AT96"/>
    <mergeCell ref="D97:J97"/>
    <mergeCell ref="K97:O97"/>
    <mergeCell ref="P97:R97"/>
    <mergeCell ref="S97:T97"/>
    <mergeCell ref="U97:V97"/>
    <mergeCell ref="W97:Z97"/>
    <mergeCell ref="AA97:AE97"/>
    <mergeCell ref="AF97:AH97"/>
    <mergeCell ref="AI97:AM97"/>
    <mergeCell ref="AN97:AQ97"/>
    <mergeCell ref="AR97:AT97"/>
    <mergeCell ref="P98:R98"/>
    <mergeCell ref="S98:T98"/>
    <mergeCell ref="U98:V98"/>
    <mergeCell ref="W98:Z98"/>
    <mergeCell ref="AA98:AE98"/>
    <mergeCell ref="AF98:AH98"/>
    <mergeCell ref="AI98:AM98"/>
    <mergeCell ref="AN98:AQ98"/>
    <mergeCell ref="AR98:AT98"/>
    <mergeCell ref="AI99:AM99"/>
    <mergeCell ref="AN99:AQ99"/>
    <mergeCell ref="AR99:AT99"/>
    <mergeCell ref="D100:J100"/>
    <mergeCell ref="K100:O100"/>
    <mergeCell ref="P100:R100"/>
    <mergeCell ref="S100:T100"/>
    <mergeCell ref="U100:V100"/>
    <mergeCell ref="W100:Z100"/>
    <mergeCell ref="AA100:AE100"/>
    <mergeCell ref="AF100:AH100"/>
    <mergeCell ref="AI100:AM100"/>
    <mergeCell ref="AN100:AQ100"/>
    <mergeCell ref="AR100:AT100"/>
    <mergeCell ref="AI101:AM101"/>
    <mergeCell ref="AN101:AQ101"/>
    <mergeCell ref="AR101:AT101"/>
    <mergeCell ref="AI102:AM102"/>
    <mergeCell ref="AN102:AQ102"/>
    <mergeCell ref="AR102:AT102"/>
    <mergeCell ref="D103:J103"/>
    <mergeCell ref="K103:O103"/>
    <mergeCell ref="P103:R103"/>
    <mergeCell ref="S103:T103"/>
    <mergeCell ref="U103:V103"/>
    <mergeCell ref="W103:Z103"/>
    <mergeCell ref="AA103:AE103"/>
    <mergeCell ref="AF103:AH103"/>
    <mergeCell ref="AI103:AM103"/>
    <mergeCell ref="AN103:AQ103"/>
    <mergeCell ref="AR103:AT103"/>
    <mergeCell ref="P104:R104"/>
    <mergeCell ref="S104:T104"/>
    <mergeCell ref="U104:V104"/>
    <mergeCell ref="W104:Z104"/>
    <mergeCell ref="AA104:AE104"/>
    <mergeCell ref="AF104:AH104"/>
    <mergeCell ref="AI104:AM104"/>
    <mergeCell ref="AN104:AQ104"/>
    <mergeCell ref="AR104:AT104"/>
    <mergeCell ref="AI105:AM105"/>
    <mergeCell ref="AN105:AQ105"/>
    <mergeCell ref="AR105:AT105"/>
    <mergeCell ref="D106:J106"/>
    <mergeCell ref="K106:O106"/>
    <mergeCell ref="P106:R106"/>
    <mergeCell ref="S106:T106"/>
    <mergeCell ref="U106:V106"/>
    <mergeCell ref="W106:Z106"/>
    <mergeCell ref="AA106:AE106"/>
    <mergeCell ref="AF106:AH106"/>
    <mergeCell ref="AI106:AM106"/>
    <mergeCell ref="AN106:AQ106"/>
    <mergeCell ref="AR106:AT106"/>
    <mergeCell ref="D107:J107"/>
    <mergeCell ref="K107:O107"/>
    <mergeCell ref="P107:R107"/>
    <mergeCell ref="S107:T107"/>
    <mergeCell ref="U107:V107"/>
    <mergeCell ref="W107:Z107"/>
    <mergeCell ref="AA107:AE107"/>
    <mergeCell ref="AF107:AH107"/>
    <mergeCell ref="AI107:AM107"/>
    <mergeCell ref="AN107:AQ107"/>
    <mergeCell ref="AR107:AT107"/>
    <mergeCell ref="D109:J109"/>
    <mergeCell ref="K109:O109"/>
    <mergeCell ref="P109:R109"/>
    <mergeCell ref="S109:T109"/>
    <mergeCell ref="U109:V109"/>
    <mergeCell ref="W109:Z109"/>
    <mergeCell ref="AA109:AE109"/>
    <mergeCell ref="AF109:AH109"/>
    <mergeCell ref="AI109:AM109"/>
    <mergeCell ref="AN109:AQ109"/>
    <mergeCell ref="AR109:AT109"/>
    <mergeCell ref="S108:T108"/>
    <mergeCell ref="U108:V108"/>
    <mergeCell ref="W108:Z108"/>
    <mergeCell ref="AA108:AE108"/>
    <mergeCell ref="AF108:AH108"/>
    <mergeCell ref="AI108:AM108"/>
    <mergeCell ref="AN108:AQ108"/>
    <mergeCell ref="AR108:AT108"/>
    <mergeCell ref="AG113:AI113"/>
    <mergeCell ref="AJ113:AP113"/>
    <mergeCell ref="B114:C114"/>
    <mergeCell ref="D114:J114"/>
    <mergeCell ref="K114:O114"/>
    <mergeCell ref="P114:R114"/>
    <mergeCell ref="S114:T114"/>
    <mergeCell ref="U114:V114"/>
    <mergeCell ref="W114:Z114"/>
    <mergeCell ref="AA114:AE114"/>
    <mergeCell ref="AF114:AH114"/>
    <mergeCell ref="AI114:AM114"/>
    <mergeCell ref="AN114:AQ114"/>
    <mergeCell ref="AR114:AT114"/>
    <mergeCell ref="B115:C115"/>
    <mergeCell ref="D115:J115"/>
    <mergeCell ref="K115:O115"/>
    <mergeCell ref="P115:R115"/>
    <mergeCell ref="S115:T115"/>
    <mergeCell ref="U115:V115"/>
    <mergeCell ref="W115:Z115"/>
    <mergeCell ref="AA115:AE115"/>
    <mergeCell ref="AF115:AH115"/>
    <mergeCell ref="AI115:AM115"/>
    <mergeCell ref="AN115:AQ115"/>
    <mergeCell ref="AR115:AT115"/>
    <mergeCell ref="B116:C116"/>
    <mergeCell ref="D116:J116"/>
    <mergeCell ref="K116:O116"/>
    <mergeCell ref="P116:R116"/>
    <mergeCell ref="S116:T116"/>
    <mergeCell ref="U116:V116"/>
    <mergeCell ref="W116:Z116"/>
    <mergeCell ref="AA116:AE116"/>
    <mergeCell ref="AF116:AH116"/>
    <mergeCell ref="AI116:AM116"/>
    <mergeCell ref="AN116:AQ116"/>
    <mergeCell ref="AR116:AT116"/>
    <mergeCell ref="B117:C117"/>
    <mergeCell ref="D117:J117"/>
    <mergeCell ref="K117:O117"/>
    <mergeCell ref="P117:R117"/>
    <mergeCell ref="S117:T117"/>
    <mergeCell ref="U117:V117"/>
    <mergeCell ref="W117:Z117"/>
    <mergeCell ref="AA117:AE117"/>
    <mergeCell ref="AF117:AH117"/>
    <mergeCell ref="AI117:AM117"/>
    <mergeCell ref="AN117:AQ117"/>
    <mergeCell ref="AR117:AT117"/>
    <mergeCell ref="B118:C118"/>
    <mergeCell ref="D118:J118"/>
    <mergeCell ref="K118:O118"/>
    <mergeCell ref="P118:R118"/>
    <mergeCell ref="S118:T118"/>
    <mergeCell ref="U118:V118"/>
    <mergeCell ref="W118:Z118"/>
    <mergeCell ref="AA118:AE118"/>
    <mergeCell ref="AF118:AH118"/>
    <mergeCell ref="AI118:AM118"/>
    <mergeCell ref="AN118:AQ118"/>
    <mergeCell ref="AR118:AT118"/>
    <mergeCell ref="B119:C119"/>
    <mergeCell ref="D119:J119"/>
    <mergeCell ref="K119:O119"/>
    <mergeCell ref="P119:R119"/>
    <mergeCell ref="S119:T119"/>
    <mergeCell ref="U119:V119"/>
    <mergeCell ref="W119:Z119"/>
    <mergeCell ref="AA119:AE119"/>
    <mergeCell ref="AF119:AH119"/>
    <mergeCell ref="AI119:AM119"/>
    <mergeCell ref="AN119:AQ119"/>
    <mergeCell ref="AR119:AT119"/>
    <mergeCell ref="B120:C120"/>
    <mergeCell ref="D120:J120"/>
    <mergeCell ref="K120:O120"/>
    <mergeCell ref="P120:R120"/>
    <mergeCell ref="S120:T120"/>
    <mergeCell ref="U120:V120"/>
    <mergeCell ref="W120:Z120"/>
    <mergeCell ref="AA120:AE120"/>
    <mergeCell ref="AF120:AH120"/>
    <mergeCell ref="AI120:AM120"/>
    <mergeCell ref="AN120:AQ120"/>
    <mergeCell ref="AR120:AT120"/>
    <mergeCell ref="B121:C121"/>
    <mergeCell ref="D121:J121"/>
    <mergeCell ref="K121:O121"/>
    <mergeCell ref="P121:R121"/>
    <mergeCell ref="S121:T121"/>
    <mergeCell ref="U121:V121"/>
    <mergeCell ref="W121:Z121"/>
    <mergeCell ref="AA121:AE121"/>
    <mergeCell ref="AF121:AH121"/>
    <mergeCell ref="AI121:AM121"/>
    <mergeCell ref="AN121:AQ121"/>
    <mergeCell ref="AR121:AT121"/>
    <mergeCell ref="B122:C122"/>
    <mergeCell ref="D122:J122"/>
    <mergeCell ref="K122:O122"/>
    <mergeCell ref="P122:R122"/>
    <mergeCell ref="S122:T122"/>
    <mergeCell ref="U122:V122"/>
    <mergeCell ref="W122:Z122"/>
    <mergeCell ref="AA122:AE122"/>
    <mergeCell ref="AF122:AH122"/>
    <mergeCell ref="AI122:AM122"/>
    <mergeCell ref="AN122:AQ122"/>
    <mergeCell ref="AR122:AT122"/>
    <mergeCell ref="B123:C123"/>
    <mergeCell ref="D123:J123"/>
    <mergeCell ref="K123:O123"/>
    <mergeCell ref="P123:R123"/>
    <mergeCell ref="S123:T123"/>
    <mergeCell ref="U123:V123"/>
    <mergeCell ref="W123:Z123"/>
    <mergeCell ref="AA123:AE123"/>
    <mergeCell ref="AF123:AH123"/>
    <mergeCell ref="AI123:AM123"/>
    <mergeCell ref="AN123:AQ123"/>
    <mergeCell ref="AR123:AT123"/>
    <mergeCell ref="B124:C124"/>
    <mergeCell ref="D124:J124"/>
    <mergeCell ref="K124:O124"/>
    <mergeCell ref="P124:R124"/>
    <mergeCell ref="S124:T124"/>
    <mergeCell ref="U124:V124"/>
    <mergeCell ref="W124:Z124"/>
    <mergeCell ref="AA124:AE124"/>
    <mergeCell ref="AF124:AH124"/>
    <mergeCell ref="AI124:AM124"/>
    <mergeCell ref="AN124:AQ124"/>
    <mergeCell ref="AR124:AT124"/>
    <mergeCell ref="B125:C125"/>
    <mergeCell ref="D125:J125"/>
    <mergeCell ref="K125:O125"/>
    <mergeCell ref="P125:R125"/>
    <mergeCell ref="S125:T125"/>
    <mergeCell ref="U125:V125"/>
    <mergeCell ref="W125:Z125"/>
    <mergeCell ref="AA125:AE125"/>
    <mergeCell ref="AF125:AH125"/>
    <mergeCell ref="AI125:AM125"/>
    <mergeCell ref="AN125:AQ125"/>
    <mergeCell ref="AR125:AT125"/>
    <mergeCell ref="B126:C126"/>
    <mergeCell ref="D126:J126"/>
    <mergeCell ref="K126:O126"/>
    <mergeCell ref="P126:R126"/>
    <mergeCell ref="S126:T126"/>
    <mergeCell ref="U126:V126"/>
    <mergeCell ref="W126:Z126"/>
    <mergeCell ref="AA126:AE126"/>
    <mergeCell ref="AF126:AH126"/>
    <mergeCell ref="AI126:AM126"/>
    <mergeCell ref="AN126:AQ126"/>
    <mergeCell ref="AR126:AT126"/>
    <mergeCell ref="B127:C127"/>
    <mergeCell ref="D127:J127"/>
    <mergeCell ref="K127:O127"/>
    <mergeCell ref="P127:R127"/>
    <mergeCell ref="S127:T127"/>
    <mergeCell ref="U127:V127"/>
    <mergeCell ref="W127:Z127"/>
    <mergeCell ref="AA127:AE127"/>
    <mergeCell ref="AF127:AH127"/>
    <mergeCell ref="AI127:AM127"/>
    <mergeCell ref="AN127:AQ127"/>
    <mergeCell ref="AR127:AT127"/>
    <mergeCell ref="B128:C128"/>
    <mergeCell ref="D128:J128"/>
    <mergeCell ref="K128:O128"/>
    <mergeCell ref="P128:R128"/>
    <mergeCell ref="S128:T128"/>
    <mergeCell ref="U128:V128"/>
    <mergeCell ref="W128:Z128"/>
    <mergeCell ref="AA128:AE128"/>
    <mergeCell ref="AF128:AH128"/>
    <mergeCell ref="AI128:AM128"/>
    <mergeCell ref="AN128:AQ128"/>
    <mergeCell ref="AR128:AT128"/>
    <mergeCell ref="B129:C129"/>
    <mergeCell ref="D129:J129"/>
    <mergeCell ref="K129:O129"/>
    <mergeCell ref="P129:R129"/>
    <mergeCell ref="S129:T129"/>
    <mergeCell ref="U129:V129"/>
    <mergeCell ref="W129:Z129"/>
    <mergeCell ref="AA129:AE129"/>
    <mergeCell ref="AF129:AH129"/>
    <mergeCell ref="AI129:AM129"/>
    <mergeCell ref="AN129:AQ129"/>
    <mergeCell ref="AR129:AT129"/>
    <mergeCell ref="B130:C130"/>
    <mergeCell ref="D130:J130"/>
    <mergeCell ref="K130:O130"/>
    <mergeCell ref="P130:R130"/>
    <mergeCell ref="S130:T130"/>
    <mergeCell ref="U130:V130"/>
    <mergeCell ref="W130:Z130"/>
    <mergeCell ref="AA130:AE130"/>
    <mergeCell ref="AF130:AH130"/>
    <mergeCell ref="AI130:AM130"/>
    <mergeCell ref="AN130:AQ130"/>
    <mergeCell ref="AR130:AT130"/>
    <mergeCell ref="B131:C131"/>
    <mergeCell ref="D131:J131"/>
    <mergeCell ref="K131:O131"/>
    <mergeCell ref="P131:R131"/>
    <mergeCell ref="S131:T131"/>
    <mergeCell ref="U131:V131"/>
    <mergeCell ref="W131:Z131"/>
    <mergeCell ref="AA131:AE131"/>
    <mergeCell ref="AF131:AH131"/>
    <mergeCell ref="AI131:AM131"/>
    <mergeCell ref="AN131:AQ131"/>
    <mergeCell ref="AR131:AT131"/>
    <mergeCell ref="B132:C132"/>
    <mergeCell ref="D132:J132"/>
    <mergeCell ref="K132:O132"/>
    <mergeCell ref="P132:R132"/>
    <mergeCell ref="S132:T132"/>
    <mergeCell ref="U132:V132"/>
    <mergeCell ref="W132:Z132"/>
    <mergeCell ref="AA132:AE132"/>
    <mergeCell ref="AF132:AH132"/>
    <mergeCell ref="AI132:AM132"/>
    <mergeCell ref="AN132:AQ132"/>
    <mergeCell ref="AR132:AT132"/>
    <mergeCell ref="B133:C133"/>
    <mergeCell ref="D133:J133"/>
    <mergeCell ref="K133:O133"/>
    <mergeCell ref="P133:R133"/>
    <mergeCell ref="S133:T133"/>
    <mergeCell ref="U133:V133"/>
    <mergeCell ref="W133:Z133"/>
    <mergeCell ref="AA133:AE133"/>
    <mergeCell ref="AF133:AH133"/>
    <mergeCell ref="AI133:AM133"/>
    <mergeCell ref="AN133:AQ133"/>
    <mergeCell ref="AR133:AT133"/>
    <mergeCell ref="B134:C134"/>
    <mergeCell ref="D134:J134"/>
    <mergeCell ref="K134:O134"/>
    <mergeCell ref="P134:R134"/>
    <mergeCell ref="S134:T134"/>
    <mergeCell ref="U134:V134"/>
    <mergeCell ref="W134:Z134"/>
    <mergeCell ref="AA134:AE134"/>
    <mergeCell ref="AF134:AH134"/>
    <mergeCell ref="AI134:AM134"/>
    <mergeCell ref="AN134:AQ134"/>
    <mergeCell ref="AR134:AT134"/>
    <mergeCell ref="B135:C135"/>
    <mergeCell ref="D135:J135"/>
    <mergeCell ref="K135:O135"/>
    <mergeCell ref="P135:R135"/>
    <mergeCell ref="S135:T135"/>
    <mergeCell ref="U135:V135"/>
    <mergeCell ref="W135:Z135"/>
    <mergeCell ref="AA135:AE135"/>
    <mergeCell ref="AF135:AH135"/>
    <mergeCell ref="AI135:AM135"/>
    <mergeCell ref="AN135:AQ135"/>
    <mergeCell ref="AR135:AT135"/>
    <mergeCell ref="B136:C136"/>
    <mergeCell ref="D136:J136"/>
    <mergeCell ref="K136:O136"/>
    <mergeCell ref="P136:R136"/>
    <mergeCell ref="S136:T136"/>
    <mergeCell ref="U136:V136"/>
    <mergeCell ref="W136:Z136"/>
    <mergeCell ref="AA136:AE136"/>
    <mergeCell ref="AF136:AH136"/>
    <mergeCell ref="AI136:AM136"/>
    <mergeCell ref="AN136:AQ136"/>
    <mergeCell ref="AR136:AT136"/>
    <mergeCell ref="B137:C137"/>
    <mergeCell ref="D137:J137"/>
    <mergeCell ref="K137:O137"/>
    <mergeCell ref="P137:R137"/>
    <mergeCell ref="S137:T137"/>
    <mergeCell ref="U137:V137"/>
    <mergeCell ref="W137:Z137"/>
    <mergeCell ref="AA137:AE137"/>
    <mergeCell ref="AF137:AH137"/>
    <mergeCell ref="AI137:AM137"/>
    <mergeCell ref="AN137:AQ137"/>
    <mergeCell ref="AR137:AT137"/>
    <mergeCell ref="B138:C138"/>
    <mergeCell ref="D138:J138"/>
    <mergeCell ref="K138:O138"/>
    <mergeCell ref="P138:R138"/>
    <mergeCell ref="S138:T138"/>
    <mergeCell ref="U138:V138"/>
    <mergeCell ref="W138:Z138"/>
    <mergeCell ref="AA138:AE138"/>
    <mergeCell ref="AF138:AH138"/>
    <mergeCell ref="AI138:AM138"/>
    <mergeCell ref="AN138:AQ138"/>
    <mergeCell ref="AR138:AT138"/>
    <mergeCell ref="B139:C139"/>
    <mergeCell ref="D139:J139"/>
    <mergeCell ref="K139:O139"/>
    <mergeCell ref="P139:R139"/>
    <mergeCell ref="S139:T139"/>
    <mergeCell ref="U139:V139"/>
    <mergeCell ref="W139:Z139"/>
    <mergeCell ref="AA139:AE139"/>
    <mergeCell ref="AF139:AH139"/>
    <mergeCell ref="AI139:AM139"/>
    <mergeCell ref="AN139:AQ139"/>
    <mergeCell ref="AR139:AT139"/>
    <mergeCell ref="B140:C140"/>
    <mergeCell ref="D140:J140"/>
    <mergeCell ref="K140:O140"/>
    <mergeCell ref="P140:R140"/>
    <mergeCell ref="S140:T140"/>
    <mergeCell ref="U140:V140"/>
    <mergeCell ref="W140:Z140"/>
    <mergeCell ref="AA140:AE140"/>
    <mergeCell ref="AF140:AH140"/>
    <mergeCell ref="AI140:AM140"/>
    <mergeCell ref="AN140:AQ140"/>
    <mergeCell ref="AR140:AT140"/>
    <mergeCell ref="B141:C141"/>
    <mergeCell ref="D141:J141"/>
    <mergeCell ref="K141:O141"/>
    <mergeCell ref="P141:R141"/>
    <mergeCell ref="S141:T141"/>
    <mergeCell ref="U141:V141"/>
    <mergeCell ref="W141:Z141"/>
    <mergeCell ref="AA141:AE141"/>
    <mergeCell ref="AF141:AH141"/>
    <mergeCell ref="AI141:AM141"/>
    <mergeCell ref="AN141:AQ141"/>
    <mergeCell ref="AR141:AT141"/>
    <mergeCell ref="B142:C142"/>
    <mergeCell ref="D142:J142"/>
    <mergeCell ref="K142:O142"/>
    <mergeCell ref="P142:R142"/>
    <mergeCell ref="S142:T142"/>
    <mergeCell ref="U142:V142"/>
    <mergeCell ref="W142:Z142"/>
    <mergeCell ref="AA142:AE142"/>
    <mergeCell ref="AF142:AH142"/>
    <mergeCell ref="AI142:AM142"/>
    <mergeCell ref="AN142:AQ142"/>
    <mergeCell ref="AR142:AT142"/>
    <mergeCell ref="B143:C143"/>
    <mergeCell ref="D143:J143"/>
    <mergeCell ref="K143:O143"/>
    <mergeCell ref="P143:R143"/>
    <mergeCell ref="S143:T143"/>
    <mergeCell ref="U143:V143"/>
    <mergeCell ref="W143:Z143"/>
    <mergeCell ref="AA143:AE143"/>
    <mergeCell ref="AF143:AH143"/>
    <mergeCell ref="AI143:AM143"/>
    <mergeCell ref="AN143:AQ143"/>
    <mergeCell ref="AR143:AT143"/>
    <mergeCell ref="B144:C144"/>
    <mergeCell ref="D144:J144"/>
    <mergeCell ref="K144:O144"/>
    <mergeCell ref="P144:R144"/>
    <mergeCell ref="S144:T144"/>
    <mergeCell ref="U144:V144"/>
    <mergeCell ref="W144:Z144"/>
    <mergeCell ref="AA144:AE144"/>
    <mergeCell ref="AF144:AH144"/>
    <mergeCell ref="AI144:AM144"/>
    <mergeCell ref="AN144:AQ144"/>
    <mergeCell ref="AR144:AT144"/>
    <mergeCell ref="B145:C145"/>
    <mergeCell ref="D145:J145"/>
    <mergeCell ref="K145:O145"/>
    <mergeCell ref="P145:R145"/>
    <mergeCell ref="S145:T145"/>
    <mergeCell ref="U145:V145"/>
    <mergeCell ref="W145:Z145"/>
    <mergeCell ref="AA145:AE145"/>
    <mergeCell ref="AF145:AH145"/>
    <mergeCell ref="AI145:AM145"/>
    <mergeCell ref="AN145:AQ145"/>
    <mergeCell ref="AR145:AT145"/>
    <mergeCell ref="B146:C146"/>
    <mergeCell ref="D146:J146"/>
    <mergeCell ref="K146:O146"/>
    <mergeCell ref="P146:R146"/>
    <mergeCell ref="S146:T146"/>
    <mergeCell ref="U146:V146"/>
    <mergeCell ref="W146:Z146"/>
    <mergeCell ref="AA146:AE146"/>
    <mergeCell ref="AF146:AH146"/>
    <mergeCell ref="AI146:AM146"/>
    <mergeCell ref="AN146:AQ146"/>
    <mergeCell ref="AR146:AT146"/>
    <mergeCell ref="AK147:AP147"/>
    <mergeCell ref="AQ147:AT147"/>
    <mergeCell ref="AG148:AI148"/>
    <mergeCell ref="AJ148:AP148"/>
    <mergeCell ref="B149:C149"/>
    <mergeCell ref="D149:J149"/>
    <mergeCell ref="K149:O149"/>
    <mergeCell ref="P149:R149"/>
    <mergeCell ref="S149:T149"/>
    <mergeCell ref="U149:V149"/>
    <mergeCell ref="W149:Z149"/>
    <mergeCell ref="AA149:AE149"/>
    <mergeCell ref="AF149:AH149"/>
    <mergeCell ref="AI149:AM149"/>
    <mergeCell ref="AN149:AQ149"/>
    <mergeCell ref="AR149:AT149"/>
    <mergeCell ref="B150:C150"/>
    <mergeCell ref="D150:J150"/>
    <mergeCell ref="K150:O150"/>
    <mergeCell ref="P150:R150"/>
    <mergeCell ref="S150:T150"/>
    <mergeCell ref="U150:V150"/>
    <mergeCell ref="W150:Z150"/>
    <mergeCell ref="AA150:AE150"/>
    <mergeCell ref="AF150:AH150"/>
    <mergeCell ref="AI150:AM150"/>
    <mergeCell ref="AN150:AQ150"/>
    <mergeCell ref="AR150:AT150"/>
    <mergeCell ref="B151:C151"/>
    <mergeCell ref="D151:J151"/>
    <mergeCell ref="K151:O151"/>
    <mergeCell ref="P151:R151"/>
    <mergeCell ref="S151:T151"/>
    <mergeCell ref="U151:V151"/>
    <mergeCell ref="W151:Z151"/>
    <mergeCell ref="AA151:AE151"/>
    <mergeCell ref="AF151:AH151"/>
    <mergeCell ref="AI151:AM151"/>
    <mergeCell ref="AN151:AQ151"/>
    <mergeCell ref="AR151:AT151"/>
    <mergeCell ref="B152:C152"/>
    <mergeCell ref="D152:J152"/>
    <mergeCell ref="K152:O152"/>
    <mergeCell ref="P152:R152"/>
    <mergeCell ref="S152:T152"/>
    <mergeCell ref="U152:V152"/>
    <mergeCell ref="W152:Z152"/>
    <mergeCell ref="AA152:AE152"/>
    <mergeCell ref="AF152:AH152"/>
    <mergeCell ref="AI152:AM152"/>
    <mergeCell ref="AN152:AQ152"/>
    <mergeCell ref="AR152:AT152"/>
    <mergeCell ref="B153:C153"/>
    <mergeCell ref="D153:J153"/>
    <mergeCell ref="K153:O153"/>
    <mergeCell ref="P153:R153"/>
    <mergeCell ref="S153:T153"/>
    <mergeCell ref="U153:V153"/>
    <mergeCell ref="W153:Z153"/>
    <mergeCell ref="AA153:AE153"/>
    <mergeCell ref="AF153:AH153"/>
    <mergeCell ref="AI153:AM153"/>
    <mergeCell ref="AN153:AQ153"/>
    <mergeCell ref="AR153:AT153"/>
    <mergeCell ref="B154:C154"/>
    <mergeCell ref="D154:J154"/>
    <mergeCell ref="K154:O154"/>
    <mergeCell ref="P154:R154"/>
    <mergeCell ref="S154:T154"/>
    <mergeCell ref="U154:V154"/>
    <mergeCell ref="W154:Z154"/>
    <mergeCell ref="AA154:AE154"/>
    <mergeCell ref="AF154:AH154"/>
    <mergeCell ref="AI154:AM154"/>
    <mergeCell ref="AN154:AQ154"/>
    <mergeCell ref="AR154:AT154"/>
    <mergeCell ref="B155:C155"/>
    <mergeCell ref="D155:J155"/>
    <mergeCell ref="K155:O155"/>
    <mergeCell ref="P155:R155"/>
    <mergeCell ref="S155:T155"/>
    <mergeCell ref="U155:V155"/>
    <mergeCell ref="W155:Z155"/>
    <mergeCell ref="AA155:AE155"/>
    <mergeCell ref="AF155:AH155"/>
    <mergeCell ref="AI155:AM155"/>
    <mergeCell ref="AN155:AQ155"/>
    <mergeCell ref="AR155:AT155"/>
    <mergeCell ref="B156:C156"/>
    <mergeCell ref="D156:J156"/>
    <mergeCell ref="K156:O156"/>
    <mergeCell ref="P156:R156"/>
    <mergeCell ref="S156:T156"/>
    <mergeCell ref="U156:V156"/>
    <mergeCell ref="W156:Z156"/>
    <mergeCell ref="AA156:AE156"/>
    <mergeCell ref="AF156:AH156"/>
    <mergeCell ref="AI156:AM156"/>
    <mergeCell ref="AN156:AQ156"/>
    <mergeCell ref="AR156:AT156"/>
    <mergeCell ref="B157:C157"/>
    <mergeCell ref="D157:J157"/>
    <mergeCell ref="K157:O157"/>
    <mergeCell ref="P157:R157"/>
    <mergeCell ref="S157:T157"/>
    <mergeCell ref="U157:V157"/>
    <mergeCell ref="W157:Z157"/>
    <mergeCell ref="AA157:AE157"/>
    <mergeCell ref="AF157:AH157"/>
    <mergeCell ref="AI157:AM157"/>
    <mergeCell ref="AN157:AQ157"/>
    <mergeCell ref="AR157:AT157"/>
    <mergeCell ref="B158:C158"/>
    <mergeCell ref="D158:J158"/>
    <mergeCell ref="K158:O158"/>
    <mergeCell ref="P158:R158"/>
    <mergeCell ref="S158:T158"/>
    <mergeCell ref="U158:V158"/>
    <mergeCell ref="W158:Z158"/>
    <mergeCell ref="AA158:AE158"/>
    <mergeCell ref="AF158:AH158"/>
    <mergeCell ref="AI158:AM158"/>
    <mergeCell ref="AN158:AQ158"/>
    <mergeCell ref="AR158:AT158"/>
    <mergeCell ref="B159:C159"/>
    <mergeCell ref="D159:J159"/>
    <mergeCell ref="K159:O159"/>
    <mergeCell ref="P159:R159"/>
    <mergeCell ref="S159:T159"/>
    <mergeCell ref="U159:V159"/>
    <mergeCell ref="W159:Z159"/>
    <mergeCell ref="AA159:AE159"/>
    <mergeCell ref="AF159:AH159"/>
    <mergeCell ref="AI159:AM159"/>
    <mergeCell ref="AN159:AQ159"/>
    <mergeCell ref="AR159:AT159"/>
    <mergeCell ref="B160:C160"/>
    <mergeCell ref="D160:J160"/>
    <mergeCell ref="K160:O160"/>
    <mergeCell ref="P160:R160"/>
    <mergeCell ref="S160:T160"/>
    <mergeCell ref="U160:V160"/>
    <mergeCell ref="W160:Z160"/>
    <mergeCell ref="AA160:AE160"/>
    <mergeCell ref="AF160:AH160"/>
    <mergeCell ref="AI160:AM160"/>
    <mergeCell ref="AN160:AQ160"/>
    <mergeCell ref="AR160:AT160"/>
    <mergeCell ref="B161:C161"/>
    <mergeCell ref="D161:J161"/>
    <mergeCell ref="K161:O161"/>
    <mergeCell ref="P161:R161"/>
    <mergeCell ref="S161:T161"/>
    <mergeCell ref="U161:V161"/>
    <mergeCell ref="W161:Z161"/>
    <mergeCell ref="AA161:AE161"/>
    <mergeCell ref="AF161:AH161"/>
    <mergeCell ref="AI161:AM161"/>
    <mergeCell ref="AN161:AQ161"/>
    <mergeCell ref="AR161:AT161"/>
    <mergeCell ref="B162:C162"/>
    <mergeCell ref="D162:J162"/>
    <mergeCell ref="K162:O162"/>
    <mergeCell ref="P162:R162"/>
    <mergeCell ref="S162:T162"/>
    <mergeCell ref="U162:V162"/>
    <mergeCell ref="W162:Z162"/>
    <mergeCell ref="AA162:AE162"/>
    <mergeCell ref="AF162:AH162"/>
    <mergeCell ref="AI162:AM162"/>
    <mergeCell ref="AN162:AQ162"/>
    <mergeCell ref="AR162:AT162"/>
    <mergeCell ref="B163:C163"/>
    <mergeCell ref="D163:J163"/>
    <mergeCell ref="K163:O163"/>
    <mergeCell ref="P163:R163"/>
    <mergeCell ref="S163:T163"/>
    <mergeCell ref="U163:V163"/>
    <mergeCell ref="W163:Z163"/>
    <mergeCell ref="AA163:AE163"/>
    <mergeCell ref="AF163:AH163"/>
    <mergeCell ref="AI163:AM163"/>
    <mergeCell ref="AN163:AQ163"/>
    <mergeCell ref="AR163:AT163"/>
    <mergeCell ref="B164:C164"/>
    <mergeCell ref="D164:J164"/>
    <mergeCell ref="K164:O164"/>
    <mergeCell ref="P164:R164"/>
    <mergeCell ref="S164:T164"/>
    <mergeCell ref="U164:V164"/>
    <mergeCell ref="W164:Z164"/>
    <mergeCell ref="AA164:AE164"/>
    <mergeCell ref="AF164:AH164"/>
    <mergeCell ref="AI164:AM164"/>
    <mergeCell ref="AN164:AQ164"/>
    <mergeCell ref="AR164:AT164"/>
    <mergeCell ref="B165:C165"/>
    <mergeCell ref="D165:J165"/>
    <mergeCell ref="K165:O165"/>
    <mergeCell ref="P165:R165"/>
    <mergeCell ref="S165:T165"/>
    <mergeCell ref="U165:V165"/>
    <mergeCell ref="W165:Z165"/>
    <mergeCell ref="AA165:AE165"/>
    <mergeCell ref="AF165:AH165"/>
    <mergeCell ref="AI165:AM165"/>
    <mergeCell ref="AN165:AQ165"/>
    <mergeCell ref="AR165:AT165"/>
    <mergeCell ref="B166:C166"/>
    <mergeCell ref="D166:J166"/>
    <mergeCell ref="K166:O166"/>
    <mergeCell ref="P166:R166"/>
    <mergeCell ref="S166:T166"/>
    <mergeCell ref="U166:V166"/>
    <mergeCell ref="W166:Z166"/>
    <mergeCell ref="AA166:AE166"/>
    <mergeCell ref="AF166:AH166"/>
    <mergeCell ref="AI166:AM166"/>
    <mergeCell ref="AN166:AQ166"/>
    <mergeCell ref="AR166:AT166"/>
    <mergeCell ref="B167:C167"/>
    <mergeCell ref="D167:J167"/>
    <mergeCell ref="K167:O167"/>
    <mergeCell ref="P167:R167"/>
    <mergeCell ref="S167:T167"/>
    <mergeCell ref="U167:V167"/>
    <mergeCell ref="W167:Z167"/>
    <mergeCell ref="AA167:AE167"/>
    <mergeCell ref="AF167:AH167"/>
    <mergeCell ref="AI167:AM167"/>
    <mergeCell ref="AN167:AQ167"/>
    <mergeCell ref="AR167:AT167"/>
    <mergeCell ref="B168:C168"/>
    <mergeCell ref="D168:J168"/>
    <mergeCell ref="K168:O168"/>
    <mergeCell ref="P168:R168"/>
    <mergeCell ref="S168:T168"/>
    <mergeCell ref="U168:V168"/>
    <mergeCell ref="W168:Z168"/>
    <mergeCell ref="AA168:AE168"/>
    <mergeCell ref="AF168:AH168"/>
    <mergeCell ref="AI168:AM168"/>
    <mergeCell ref="AN168:AQ168"/>
    <mergeCell ref="AR168:AT168"/>
    <mergeCell ref="B169:C169"/>
    <mergeCell ref="D169:J169"/>
    <mergeCell ref="K169:O169"/>
    <mergeCell ref="P169:R169"/>
    <mergeCell ref="S169:T169"/>
    <mergeCell ref="U169:V169"/>
    <mergeCell ref="W169:Z169"/>
    <mergeCell ref="AA169:AE169"/>
    <mergeCell ref="AF169:AH169"/>
    <mergeCell ref="AI169:AM169"/>
    <mergeCell ref="AN169:AQ169"/>
    <mergeCell ref="AR169:AT169"/>
    <mergeCell ref="B170:C170"/>
    <mergeCell ref="D170:J170"/>
    <mergeCell ref="K170:O170"/>
    <mergeCell ref="P170:R170"/>
    <mergeCell ref="S170:T170"/>
    <mergeCell ref="U170:V170"/>
    <mergeCell ref="W170:Z170"/>
    <mergeCell ref="AA170:AE170"/>
    <mergeCell ref="AF170:AH170"/>
    <mergeCell ref="AI170:AM170"/>
    <mergeCell ref="AN170:AQ170"/>
    <mergeCell ref="AR170:AT170"/>
    <mergeCell ref="B171:C171"/>
    <mergeCell ref="D171:J171"/>
    <mergeCell ref="K171:O171"/>
    <mergeCell ref="P171:R171"/>
    <mergeCell ref="S171:T171"/>
    <mergeCell ref="U171:V171"/>
    <mergeCell ref="W171:Z171"/>
    <mergeCell ref="AA171:AE171"/>
    <mergeCell ref="AF171:AH171"/>
    <mergeCell ref="AI171:AM171"/>
    <mergeCell ref="AN171:AQ171"/>
    <mergeCell ref="AR171:AT171"/>
    <mergeCell ref="B172:C172"/>
    <mergeCell ref="D172:J172"/>
    <mergeCell ref="K172:O172"/>
    <mergeCell ref="P172:R172"/>
    <mergeCell ref="S172:T172"/>
    <mergeCell ref="U172:V172"/>
    <mergeCell ref="W172:Z172"/>
    <mergeCell ref="AA172:AE172"/>
    <mergeCell ref="AF172:AH172"/>
    <mergeCell ref="AI172:AM172"/>
    <mergeCell ref="AN172:AQ172"/>
    <mergeCell ref="AR172:AT172"/>
    <mergeCell ref="B173:C173"/>
    <mergeCell ref="D173:J173"/>
    <mergeCell ref="K173:O173"/>
    <mergeCell ref="P173:R173"/>
    <mergeCell ref="S173:T173"/>
    <mergeCell ref="U173:V173"/>
    <mergeCell ref="W173:Z173"/>
    <mergeCell ref="AA173:AE173"/>
    <mergeCell ref="AF173:AH173"/>
    <mergeCell ref="AI173:AM173"/>
    <mergeCell ref="AN173:AQ173"/>
    <mergeCell ref="AR173:AT173"/>
    <mergeCell ref="B174:C174"/>
    <mergeCell ref="D174:J174"/>
    <mergeCell ref="K174:O174"/>
    <mergeCell ref="P174:R174"/>
    <mergeCell ref="S174:T174"/>
    <mergeCell ref="U174:V174"/>
    <mergeCell ref="W174:Z174"/>
    <mergeCell ref="AA174:AE174"/>
    <mergeCell ref="AF174:AH174"/>
    <mergeCell ref="AI174:AM174"/>
    <mergeCell ref="AN174:AQ174"/>
    <mergeCell ref="AR174:AT174"/>
    <mergeCell ref="B175:C175"/>
    <mergeCell ref="D175:J175"/>
    <mergeCell ref="K175:O175"/>
    <mergeCell ref="P175:R175"/>
    <mergeCell ref="S175:T175"/>
    <mergeCell ref="U175:V175"/>
    <mergeCell ref="W175:Z175"/>
    <mergeCell ref="AA175:AE175"/>
    <mergeCell ref="AF175:AH175"/>
    <mergeCell ref="AI175:AM175"/>
    <mergeCell ref="AN175:AQ175"/>
    <mergeCell ref="AR175:AT175"/>
    <mergeCell ref="B176:C176"/>
    <mergeCell ref="D176:J176"/>
    <mergeCell ref="K176:O176"/>
    <mergeCell ref="P176:R176"/>
    <mergeCell ref="S176:T176"/>
    <mergeCell ref="U176:V176"/>
    <mergeCell ref="W176:Z176"/>
    <mergeCell ref="AA176:AE176"/>
    <mergeCell ref="AF176:AH176"/>
    <mergeCell ref="AI176:AM176"/>
    <mergeCell ref="AN176:AQ176"/>
    <mergeCell ref="AR176:AT176"/>
    <mergeCell ref="B177:C177"/>
    <mergeCell ref="D177:J177"/>
    <mergeCell ref="K177:O177"/>
    <mergeCell ref="P177:R177"/>
    <mergeCell ref="S177:T177"/>
    <mergeCell ref="U177:V177"/>
    <mergeCell ref="W177:Z177"/>
    <mergeCell ref="AA177:AE177"/>
    <mergeCell ref="AF177:AH177"/>
    <mergeCell ref="AI177:AM177"/>
    <mergeCell ref="AN177:AQ177"/>
    <mergeCell ref="AR177:AT177"/>
    <mergeCell ref="S178:T178"/>
    <mergeCell ref="U178:V178"/>
    <mergeCell ref="W178:Z178"/>
    <mergeCell ref="AA178:AE178"/>
    <mergeCell ref="AF178:AH178"/>
    <mergeCell ref="AI178:AM178"/>
    <mergeCell ref="AN178:AQ178"/>
    <mergeCell ref="AR178:AT178"/>
    <mergeCell ref="B179:C179"/>
    <mergeCell ref="D179:J179"/>
    <mergeCell ref="K179:O179"/>
    <mergeCell ref="P179:R179"/>
    <mergeCell ref="S179:T179"/>
    <mergeCell ref="U179:V179"/>
    <mergeCell ref="W179:Z179"/>
    <mergeCell ref="AA179:AE179"/>
    <mergeCell ref="AF179:AH179"/>
    <mergeCell ref="AI179:AM179"/>
    <mergeCell ref="AN179:AQ179"/>
    <mergeCell ref="AR179:AT179"/>
    <mergeCell ref="B4:C5"/>
    <mergeCell ref="B6:C7"/>
    <mergeCell ref="AK182:AP182"/>
    <mergeCell ref="AQ182:AT182"/>
    <mergeCell ref="B180:C180"/>
    <mergeCell ref="D180:J180"/>
    <mergeCell ref="K180:O180"/>
    <mergeCell ref="P180:R180"/>
    <mergeCell ref="S180:T180"/>
    <mergeCell ref="U180:V180"/>
    <mergeCell ref="W180:Z180"/>
    <mergeCell ref="AA180:AE180"/>
    <mergeCell ref="AF180:AH180"/>
    <mergeCell ref="AI180:AM180"/>
    <mergeCell ref="AN180:AQ180"/>
    <mergeCell ref="AR180:AT180"/>
    <mergeCell ref="B181:C181"/>
    <mergeCell ref="D181:J181"/>
    <mergeCell ref="K181:O181"/>
    <mergeCell ref="P181:R181"/>
    <mergeCell ref="S181:T181"/>
    <mergeCell ref="U181:V181"/>
    <mergeCell ref="W181:Z181"/>
    <mergeCell ref="AA181:AE181"/>
    <mergeCell ref="AF181:AH181"/>
    <mergeCell ref="AI181:AM181"/>
    <mergeCell ref="AN181:AQ181"/>
    <mergeCell ref="AR181:AT181"/>
    <mergeCell ref="B178:C178"/>
    <mergeCell ref="D178:J178"/>
    <mergeCell ref="K178:O178"/>
    <mergeCell ref="P178:R178"/>
  </mergeCells>
  <phoneticPr fontId="2"/>
  <pageMargins left="0.39370078740157483" right="0.19685039370078741" top="0.39370078740157483" bottom="0.19685039370078741" header="0.31496062992125984" footer="0.19685039370078741"/>
  <pageSetup paperSize="9" orientation="landscape" r:id="rId1"/>
  <headerFooter>
    <oddHeader>&amp;L&amp;14&amp;K00-003／&amp;7←ｽﾃｰﾌﾟﾙ位置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27</xdr:col>
                    <xdr:colOff>38100</xdr:colOff>
                    <xdr:row>14</xdr:row>
                    <xdr:rowOff>19050</xdr:rowOff>
                  </from>
                  <to>
                    <xdr:col>28</xdr:col>
                    <xdr:colOff>28575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FB79C0-128B-4CAF-BC6A-8FBF1F7B9D02}">
          <x14:formula1>
            <xm:f>'99.税率マスタ'!$B$2:$B$6</xm:f>
          </x14:formula1>
          <xm:sqref>R36:S41 U26:V33 U45:V76 U80:V111 U115:V146 U150:V181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357CE-67DC-46F6-9106-A4AFD248F4B2}">
  <sheetPr>
    <tabColor theme="9" tint="0.59999389629810485"/>
  </sheetPr>
  <dimension ref="B1:AT182"/>
  <sheetViews>
    <sheetView showGridLines="0" showRowColHeaders="0" workbookViewId="0"/>
  </sheetViews>
  <sheetFormatPr defaultColWidth="3.125" defaultRowHeight="12.95" customHeight="1"/>
  <cols>
    <col min="1" max="1" width="2" style="2" customWidth="1"/>
    <col min="2" max="46" width="3.125" style="2"/>
    <col min="47" max="47" width="1.625" style="2" customWidth="1"/>
    <col min="48" max="16384" width="3.125" style="2"/>
  </cols>
  <sheetData>
    <row r="1" spans="2:46" ht="13.5" customHeight="1">
      <c r="U1" s="103" t="s">
        <v>2</v>
      </c>
      <c r="V1" s="103"/>
      <c r="W1" s="103"/>
      <c r="X1" s="103"/>
      <c r="Y1" s="103"/>
      <c r="Z1" s="103"/>
      <c r="AA1" s="518" t="s">
        <v>78</v>
      </c>
      <c r="AB1" s="518"/>
      <c r="AC1" s="518"/>
      <c r="AD1" s="518"/>
      <c r="AE1" s="518"/>
      <c r="AF1" s="518"/>
      <c r="AG1" s="104" t="s">
        <v>45</v>
      </c>
      <c r="AH1" s="104"/>
      <c r="AI1" s="104"/>
      <c r="AJ1" s="105" t="str">
        <f>IF(B18="","",CONCATENATE("0",E12,"-","0",AB5,"-",P18))</f>
        <v/>
      </c>
      <c r="AK1" s="105"/>
      <c r="AL1" s="105"/>
      <c r="AM1" s="105"/>
      <c r="AN1" s="105"/>
      <c r="AO1" s="105"/>
      <c r="AP1" s="105"/>
      <c r="AQ1" s="3" t="s">
        <v>46</v>
      </c>
      <c r="AR1" s="4">
        <v>1</v>
      </c>
      <c r="AS1" s="5" t="s">
        <v>59</v>
      </c>
      <c r="AT1" s="24">
        <f>COUNT(U26,U45,U80)</f>
        <v>0</v>
      </c>
    </row>
    <row r="2" spans="2:46" ht="7.5" customHeight="1">
      <c r="U2" s="103"/>
      <c r="V2" s="103"/>
      <c r="W2" s="103"/>
      <c r="X2" s="103"/>
      <c r="Y2" s="103"/>
      <c r="Z2" s="103"/>
      <c r="AA2" s="518"/>
      <c r="AB2" s="518"/>
      <c r="AC2" s="518"/>
      <c r="AD2" s="518"/>
      <c r="AE2" s="518"/>
      <c r="AF2" s="518"/>
    </row>
    <row r="3" spans="2:46" ht="13.5" customHeight="1">
      <c r="D3" s="6" t="s">
        <v>0</v>
      </c>
      <c r="E3" s="106"/>
      <c r="F3" s="106"/>
      <c r="G3" s="7" t="s">
        <v>1</v>
      </c>
      <c r="H3" s="107"/>
      <c r="I3" s="107"/>
      <c r="AL3" s="108" t="s">
        <v>6</v>
      </c>
      <c r="AM3" s="108"/>
      <c r="AN3" s="109"/>
      <c r="AO3" s="109"/>
      <c r="AP3" s="18" t="s">
        <v>5</v>
      </c>
      <c r="AQ3" s="1"/>
      <c r="AR3" s="18" t="s">
        <v>4</v>
      </c>
      <c r="AS3" s="1"/>
      <c r="AT3" s="18" t="s">
        <v>3</v>
      </c>
    </row>
    <row r="4" spans="2:46" ht="13.5" customHeight="1">
      <c r="B4" s="111" t="s">
        <v>118</v>
      </c>
      <c r="C4" s="11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Y4" s="132" t="s">
        <v>47</v>
      </c>
      <c r="Z4" s="132"/>
      <c r="AA4" s="132"/>
      <c r="AB4" s="132"/>
    </row>
    <row r="5" spans="2:46" ht="13.5" customHeight="1">
      <c r="B5" s="111"/>
      <c r="C5" s="111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Y5" s="134" t="s">
        <v>22</v>
      </c>
      <c r="Z5" s="135"/>
      <c r="AA5" s="136"/>
      <c r="AB5" s="684"/>
      <c r="AC5" s="685"/>
      <c r="AD5" s="685"/>
      <c r="AE5" s="685"/>
      <c r="AF5" s="686"/>
      <c r="AG5" s="8"/>
      <c r="AH5" s="9"/>
      <c r="AI5" s="9"/>
      <c r="AJ5" s="9"/>
      <c r="AK5" s="9"/>
      <c r="AL5" s="9"/>
      <c r="AM5" s="9"/>
      <c r="AO5" s="146" t="s">
        <v>35</v>
      </c>
      <c r="AP5" s="147"/>
      <c r="AQ5" s="147"/>
      <c r="AR5" s="147"/>
      <c r="AS5" s="147"/>
      <c r="AT5" s="148"/>
    </row>
    <row r="6" spans="2:46" ht="11.25" customHeight="1">
      <c r="B6" s="111" t="s">
        <v>119</v>
      </c>
      <c r="C6" s="111"/>
      <c r="D6" s="152" t="s">
        <v>60</v>
      </c>
      <c r="E6" s="152"/>
      <c r="F6" s="152"/>
      <c r="G6" s="152"/>
      <c r="H6" s="152"/>
      <c r="I6" s="152"/>
      <c r="J6" s="152"/>
      <c r="K6" s="152"/>
      <c r="L6" s="152"/>
      <c r="M6" s="152"/>
      <c r="N6" s="118" t="s">
        <v>120</v>
      </c>
      <c r="O6" s="118"/>
      <c r="Y6" s="137"/>
      <c r="Z6" s="138"/>
      <c r="AA6" s="139"/>
      <c r="AB6" s="687"/>
      <c r="AC6" s="688"/>
      <c r="AD6" s="688"/>
      <c r="AE6" s="688"/>
      <c r="AF6" s="689"/>
      <c r="AG6" s="10"/>
      <c r="AH6" s="11"/>
      <c r="AI6" s="11"/>
      <c r="AJ6" s="11"/>
      <c r="AK6" s="11"/>
      <c r="AL6" s="11"/>
      <c r="AM6" s="11"/>
      <c r="AO6" s="149"/>
      <c r="AP6" s="150"/>
      <c r="AQ6" s="150"/>
      <c r="AR6" s="150"/>
      <c r="AS6" s="150"/>
      <c r="AT6" s="151"/>
    </row>
    <row r="7" spans="2:46" ht="13.5" customHeight="1">
      <c r="B7" s="111"/>
      <c r="C7" s="11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18"/>
      <c r="O7" s="118"/>
      <c r="Y7" s="153" t="s">
        <v>7</v>
      </c>
      <c r="Z7" s="154"/>
      <c r="AA7" s="155"/>
      <c r="AB7" s="12" t="s">
        <v>0</v>
      </c>
      <c r="AC7" s="162"/>
      <c r="AD7" s="162"/>
      <c r="AE7" s="12" t="s">
        <v>1</v>
      </c>
      <c r="AF7" s="112"/>
      <c r="AG7" s="113"/>
      <c r="AH7" s="13"/>
      <c r="AM7" s="14"/>
      <c r="AO7" s="114"/>
      <c r="AP7" s="115"/>
      <c r="AQ7" s="115"/>
      <c r="AR7" s="115"/>
      <c r="AS7" s="115"/>
      <c r="AT7" s="116"/>
    </row>
    <row r="8" spans="2:46" ht="15" customHeight="1">
      <c r="Y8" s="156"/>
      <c r="Z8" s="157"/>
      <c r="AA8" s="158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O8" s="117"/>
      <c r="AP8" s="118"/>
      <c r="AQ8" s="118"/>
      <c r="AR8" s="118"/>
      <c r="AS8" s="118"/>
      <c r="AT8" s="119"/>
    </row>
    <row r="9" spans="2:46" ht="15" customHeight="1">
      <c r="D9" s="124" t="s">
        <v>15</v>
      </c>
      <c r="E9" s="124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Y9" s="159"/>
      <c r="Z9" s="160"/>
      <c r="AA9" s="161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7"/>
      <c r="AO9" s="117"/>
      <c r="AP9" s="118"/>
      <c r="AQ9" s="118"/>
      <c r="AR9" s="118"/>
      <c r="AS9" s="118"/>
      <c r="AT9" s="119"/>
    </row>
    <row r="10" spans="2:46" ht="15" customHeight="1">
      <c r="D10" s="128" t="s">
        <v>16</v>
      </c>
      <c r="E10" s="128"/>
      <c r="F10" s="129"/>
      <c r="G10" s="129"/>
      <c r="H10" s="129"/>
      <c r="I10" s="129"/>
      <c r="J10" s="129"/>
      <c r="K10" s="128" t="s">
        <v>9</v>
      </c>
      <c r="L10" s="128"/>
      <c r="M10" s="130"/>
      <c r="N10" s="130"/>
      <c r="O10" s="130"/>
      <c r="P10" s="130"/>
      <c r="Q10" s="25"/>
      <c r="Y10" s="137" t="s">
        <v>29</v>
      </c>
      <c r="Z10" s="138"/>
      <c r="AA10" s="158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7"/>
      <c r="AO10" s="117"/>
      <c r="AP10" s="118"/>
      <c r="AQ10" s="118"/>
      <c r="AR10" s="118"/>
      <c r="AS10" s="118"/>
      <c r="AT10" s="119"/>
    </row>
    <row r="11" spans="2:46" ht="10.5" customHeight="1">
      <c r="Y11" s="156"/>
      <c r="Z11" s="157"/>
      <c r="AA11" s="158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7"/>
      <c r="AO11" s="117"/>
      <c r="AP11" s="118"/>
      <c r="AQ11" s="118"/>
      <c r="AR11" s="118"/>
      <c r="AS11" s="118"/>
      <c r="AT11" s="119"/>
    </row>
    <row r="12" spans="2:46" ht="13.5" customHeight="1">
      <c r="B12" s="188" t="s">
        <v>17</v>
      </c>
      <c r="C12" s="174"/>
      <c r="D12" s="189"/>
      <c r="E12" s="200"/>
      <c r="F12" s="201"/>
      <c r="G12" s="201"/>
      <c r="H12" s="201"/>
      <c r="I12" s="196" t="s">
        <v>185</v>
      </c>
      <c r="J12" s="196"/>
      <c r="K12" s="196"/>
      <c r="L12" s="198"/>
      <c r="M12" s="9"/>
      <c r="N12" s="9"/>
      <c r="O12" s="9"/>
      <c r="P12" s="9"/>
      <c r="Q12" s="9"/>
      <c r="R12" s="9"/>
      <c r="S12" s="9"/>
      <c r="T12" s="9"/>
      <c r="U12" s="9"/>
      <c r="V12" s="9"/>
      <c r="Y12" s="192" t="s">
        <v>8</v>
      </c>
      <c r="Z12" s="193"/>
      <c r="AA12" s="194"/>
      <c r="AB12" s="195"/>
      <c r="AC12" s="163"/>
      <c r="AD12" s="15" t="s">
        <v>1</v>
      </c>
      <c r="AE12" s="163"/>
      <c r="AF12" s="163"/>
      <c r="AG12" s="15" t="s">
        <v>1</v>
      </c>
      <c r="AH12" s="163"/>
      <c r="AI12" s="163"/>
      <c r="AJ12" s="163"/>
      <c r="AK12" s="16"/>
      <c r="AL12" s="16"/>
      <c r="AM12" s="17"/>
      <c r="AO12" s="117"/>
      <c r="AP12" s="118"/>
      <c r="AQ12" s="118"/>
      <c r="AR12" s="118"/>
      <c r="AS12" s="118"/>
      <c r="AT12" s="119"/>
    </row>
    <row r="13" spans="2:46" ht="8.25" customHeight="1">
      <c r="B13" s="164"/>
      <c r="C13" s="165"/>
      <c r="D13" s="166"/>
      <c r="E13" s="202"/>
      <c r="F13" s="203"/>
      <c r="G13" s="203"/>
      <c r="H13" s="203"/>
      <c r="I13" s="197"/>
      <c r="J13" s="197"/>
      <c r="K13" s="197"/>
      <c r="L13" s="199"/>
      <c r="M13" s="48"/>
      <c r="N13" s="48"/>
      <c r="O13" s="48"/>
      <c r="P13" s="48"/>
      <c r="Q13" s="48"/>
      <c r="R13" s="48"/>
      <c r="S13" s="48"/>
      <c r="T13" s="48"/>
      <c r="U13" s="48"/>
      <c r="V13" s="48"/>
      <c r="Y13" s="153" t="s">
        <v>9</v>
      </c>
      <c r="Z13" s="154"/>
      <c r="AA13" s="155"/>
      <c r="AB13" s="167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9"/>
      <c r="AO13" s="120"/>
      <c r="AP13" s="109"/>
      <c r="AQ13" s="109"/>
      <c r="AR13" s="109"/>
      <c r="AS13" s="109"/>
      <c r="AT13" s="121"/>
    </row>
    <row r="14" spans="2:46" ht="13.5" customHeight="1">
      <c r="B14" s="504" t="s">
        <v>30</v>
      </c>
      <c r="C14" s="504"/>
      <c r="D14" s="504"/>
      <c r="E14" s="506" t="str">
        <f>IF(F9="","",F9)</f>
        <v/>
      </c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Y14" s="164"/>
      <c r="Z14" s="165"/>
      <c r="AA14" s="166"/>
      <c r="AB14" s="170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2"/>
      <c r="AN14" s="19"/>
      <c r="AO14" s="20"/>
      <c r="AP14" s="20"/>
      <c r="AQ14" s="20"/>
      <c r="AR14" s="20"/>
      <c r="AS14" s="20"/>
      <c r="AT14" s="20"/>
    </row>
    <row r="15" spans="2:46" ht="13.5" customHeight="1">
      <c r="B15" s="505"/>
      <c r="C15" s="505"/>
      <c r="D15" s="505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Y15" s="156" t="s">
        <v>11</v>
      </c>
      <c r="Z15" s="157"/>
      <c r="AA15" s="158"/>
      <c r="AB15" s="111"/>
      <c r="AC15" s="111" t="s">
        <v>14</v>
      </c>
      <c r="AD15" s="111"/>
      <c r="AE15" s="111" t="s">
        <v>13</v>
      </c>
      <c r="AF15" s="111"/>
      <c r="AG15" s="111" t="s">
        <v>12</v>
      </c>
      <c r="AH15" s="111"/>
      <c r="AI15" s="156" t="s">
        <v>10</v>
      </c>
      <c r="AJ15" s="157"/>
      <c r="AK15" s="158"/>
      <c r="AL15" s="240"/>
      <c r="AM15" s="152"/>
      <c r="AN15" s="152"/>
      <c r="AO15" s="152"/>
      <c r="AP15" s="152"/>
      <c r="AQ15" s="152"/>
      <c r="AR15" s="152"/>
      <c r="AS15" s="152"/>
      <c r="AT15" s="241"/>
    </row>
    <row r="16" spans="2:46" ht="8.25" customHeight="1">
      <c r="Y16" s="164"/>
      <c r="Z16" s="165"/>
      <c r="AA16" s="166"/>
      <c r="AB16" s="185"/>
      <c r="AC16" s="185"/>
      <c r="AD16" s="185"/>
      <c r="AE16" s="185"/>
      <c r="AF16" s="185"/>
      <c r="AG16" s="185"/>
      <c r="AH16" s="185"/>
      <c r="AI16" s="164"/>
      <c r="AJ16" s="165"/>
      <c r="AK16" s="166"/>
      <c r="AL16" s="242"/>
      <c r="AM16" s="243"/>
      <c r="AN16" s="243"/>
      <c r="AO16" s="243"/>
      <c r="AP16" s="243"/>
      <c r="AQ16" s="243"/>
      <c r="AR16" s="243"/>
      <c r="AS16" s="243"/>
      <c r="AT16" s="244"/>
    </row>
    <row r="17" spans="2:46" ht="13.5" customHeight="1">
      <c r="B17" s="693" t="s">
        <v>37</v>
      </c>
      <c r="C17" s="322"/>
      <c r="D17" s="322"/>
      <c r="E17" s="322"/>
      <c r="F17" s="322"/>
      <c r="G17" s="322"/>
      <c r="H17" s="322"/>
      <c r="I17" s="694"/>
      <c r="J17" s="695" t="s">
        <v>31</v>
      </c>
      <c r="K17" s="322"/>
      <c r="L17" s="322"/>
      <c r="M17" s="322"/>
      <c r="N17" s="322"/>
      <c r="O17" s="696"/>
      <c r="P17" s="631" t="s">
        <v>36</v>
      </c>
      <c r="Q17" s="322"/>
      <c r="R17" s="322"/>
      <c r="S17" s="322"/>
      <c r="T17" s="322"/>
      <c r="U17" s="322"/>
      <c r="V17" s="322"/>
      <c r="W17" s="553"/>
      <c r="Y17" s="252" t="s">
        <v>18</v>
      </c>
      <c r="Z17" s="253"/>
      <c r="AA17" s="253"/>
      <c r="AB17" s="253"/>
      <c r="AC17" s="253"/>
      <c r="AD17" s="253"/>
      <c r="AE17" s="254"/>
      <c r="AF17" s="210" t="s">
        <v>61</v>
      </c>
      <c r="AG17" s="210"/>
      <c r="AH17" s="210"/>
      <c r="AI17" s="210"/>
      <c r="AJ17" s="210"/>
      <c r="AK17" s="210" t="s">
        <v>19</v>
      </c>
      <c r="AL17" s="210"/>
      <c r="AM17" s="210"/>
      <c r="AN17" s="210"/>
      <c r="AO17" s="210" t="s">
        <v>20</v>
      </c>
      <c r="AP17" s="210"/>
      <c r="AQ17" s="210"/>
      <c r="AR17" s="210"/>
      <c r="AS17" s="210"/>
      <c r="AT17" s="211"/>
    </row>
    <row r="18" spans="2:46" ht="13.5" customHeight="1">
      <c r="B18" s="212" t="str">
        <f>IF(SUM(D20:I23)=0,"",SUM(D20:I23))</f>
        <v/>
      </c>
      <c r="C18" s="213"/>
      <c r="D18" s="213"/>
      <c r="E18" s="213"/>
      <c r="F18" s="213"/>
      <c r="G18" s="213"/>
      <c r="H18" s="213"/>
      <c r="I18" s="214"/>
      <c r="J18" s="218" t="str">
        <f>IF(B18="","",SUM(J20:O23))</f>
        <v/>
      </c>
      <c r="K18" s="219"/>
      <c r="L18" s="219"/>
      <c r="M18" s="219"/>
      <c r="N18" s="219"/>
      <c r="O18" s="220"/>
      <c r="P18" s="224" t="str">
        <f>IF(B18="","",SUM(P20:W23))</f>
        <v/>
      </c>
      <c r="Q18" s="213"/>
      <c r="R18" s="213"/>
      <c r="S18" s="213"/>
      <c r="T18" s="213"/>
      <c r="U18" s="213"/>
      <c r="V18" s="213"/>
      <c r="W18" s="225"/>
      <c r="Y18" s="228"/>
      <c r="Z18" s="229"/>
      <c r="AA18" s="229"/>
      <c r="AB18" s="229"/>
      <c r="AC18" s="229"/>
      <c r="AD18" s="229"/>
      <c r="AE18" s="230"/>
      <c r="AF18" s="231"/>
      <c r="AG18" s="231"/>
      <c r="AH18" s="231"/>
      <c r="AI18" s="231"/>
      <c r="AJ18" s="231"/>
      <c r="AK18" s="231"/>
      <c r="AL18" s="231"/>
      <c r="AM18" s="231"/>
      <c r="AN18" s="231"/>
      <c r="AO18" s="232"/>
      <c r="AP18" s="232"/>
      <c r="AQ18" s="232"/>
      <c r="AR18" s="232"/>
      <c r="AS18" s="232"/>
      <c r="AT18" s="233"/>
    </row>
    <row r="19" spans="2:46" ht="13.5" customHeight="1">
      <c r="B19" s="215"/>
      <c r="C19" s="216"/>
      <c r="D19" s="216"/>
      <c r="E19" s="216"/>
      <c r="F19" s="216"/>
      <c r="G19" s="216"/>
      <c r="H19" s="216"/>
      <c r="I19" s="217"/>
      <c r="J19" s="221"/>
      <c r="K19" s="222"/>
      <c r="L19" s="222"/>
      <c r="M19" s="222"/>
      <c r="N19" s="222"/>
      <c r="O19" s="223"/>
      <c r="P19" s="226"/>
      <c r="Q19" s="216"/>
      <c r="R19" s="216"/>
      <c r="S19" s="216"/>
      <c r="T19" s="216"/>
      <c r="U19" s="216"/>
      <c r="V19" s="216"/>
      <c r="W19" s="227"/>
      <c r="Y19" s="234" t="s">
        <v>48</v>
      </c>
      <c r="Z19" s="235"/>
      <c r="AA19" s="235"/>
      <c r="AB19" s="236"/>
      <c r="AC19" s="237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9"/>
    </row>
    <row r="20" spans="2:46" ht="13.5" customHeight="1">
      <c r="B20" s="286">
        <v>0.1</v>
      </c>
      <c r="C20" s="287"/>
      <c r="D20" s="691">
        <f>IF(P20="","",P20-J20)</f>
        <v>0</v>
      </c>
      <c r="E20" s="289"/>
      <c r="F20" s="289"/>
      <c r="G20" s="289"/>
      <c r="H20" s="289"/>
      <c r="I20" s="290"/>
      <c r="J20" s="291">
        <f>IF(P20="","",ROUNDDOWN(P20/11,0))</f>
        <v>0</v>
      </c>
      <c r="K20" s="289"/>
      <c r="L20" s="289"/>
      <c r="M20" s="289"/>
      <c r="N20" s="289"/>
      <c r="O20" s="292"/>
      <c r="P20" s="293">
        <f>SUMIF(Z$26:AA$33,B20,U$26:Y$33)+SUMIF(Z$45:AA$76,B20,U$45:Y$76)+SUMIF(Z$80:AA$111,B20,U$80:Y$111)+SUMIF(Z$115:AA$146,B20,U$115:Y$146)+SUMIF(Z$150:AA$181,B20,U$150:Y$181)</f>
        <v>0</v>
      </c>
      <c r="Q20" s="294"/>
      <c r="R20" s="294"/>
      <c r="S20" s="294"/>
      <c r="T20" s="294"/>
      <c r="U20" s="294"/>
      <c r="V20" s="294"/>
      <c r="W20" s="295"/>
      <c r="Y20" s="204" t="s">
        <v>21</v>
      </c>
      <c r="Z20" s="205"/>
      <c r="AA20" s="205"/>
      <c r="AB20" s="206"/>
      <c r="AC20" s="207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9"/>
    </row>
    <row r="21" spans="2:46" ht="13.5" customHeight="1">
      <c r="B21" s="271">
        <v>0.08</v>
      </c>
      <c r="C21" s="272"/>
      <c r="D21" s="692">
        <f>IF(P21="","",P21-J21)</f>
        <v>0</v>
      </c>
      <c r="E21" s="274"/>
      <c r="F21" s="274"/>
      <c r="G21" s="274"/>
      <c r="H21" s="274"/>
      <c r="I21" s="275"/>
      <c r="J21" s="276">
        <f>IF(P21="","",ROUNDDOWN(P21/13.5,0))</f>
        <v>0</v>
      </c>
      <c r="K21" s="274"/>
      <c r="L21" s="274"/>
      <c r="M21" s="274"/>
      <c r="N21" s="274"/>
      <c r="O21" s="277"/>
      <c r="P21" s="278">
        <f t="shared" ref="P21:P22" si="0">SUMIF(Z$26:AA$33,B21,U$26:Y$33)+SUMIF(Z$45:AA$76,B21,U$45:Y$76)+SUMIF(Z$80:AA$111,B21,U$80:Y$111)+SUMIF(Z$115:AA$146,B21,U$115:Y$146)+SUMIF(Z$150:AA$181,B21,U$150:Y$181)</f>
        <v>0</v>
      </c>
      <c r="Q21" s="279"/>
      <c r="R21" s="279"/>
      <c r="S21" s="279"/>
      <c r="T21" s="279"/>
      <c r="U21" s="279"/>
      <c r="V21" s="279"/>
      <c r="W21" s="280"/>
      <c r="Y21" s="21" t="s">
        <v>51</v>
      </c>
    </row>
    <row r="22" spans="2:46" ht="13.5" customHeight="1">
      <c r="B22" s="281" t="s">
        <v>33</v>
      </c>
      <c r="C22" s="282"/>
      <c r="D22" s="692">
        <f>P22</f>
        <v>0</v>
      </c>
      <c r="E22" s="274"/>
      <c r="F22" s="274"/>
      <c r="G22" s="274"/>
      <c r="H22" s="274"/>
      <c r="I22" s="275"/>
      <c r="J22" s="283" t="s">
        <v>39</v>
      </c>
      <c r="K22" s="284"/>
      <c r="L22" s="284"/>
      <c r="M22" s="284"/>
      <c r="N22" s="284"/>
      <c r="O22" s="285"/>
      <c r="P22" s="278">
        <f t="shared" si="0"/>
        <v>0</v>
      </c>
      <c r="Q22" s="279"/>
      <c r="R22" s="279"/>
      <c r="S22" s="279"/>
      <c r="T22" s="279"/>
      <c r="U22" s="279"/>
      <c r="V22" s="279"/>
      <c r="W22" s="280"/>
      <c r="Y22" s="21" t="s">
        <v>82</v>
      </c>
    </row>
    <row r="23" spans="2:46" ht="13.5" customHeight="1">
      <c r="B23" s="255" t="s">
        <v>34</v>
      </c>
      <c r="C23" s="256"/>
      <c r="D23" s="690">
        <f>P23</f>
        <v>0</v>
      </c>
      <c r="E23" s="258"/>
      <c r="F23" s="258"/>
      <c r="G23" s="258"/>
      <c r="H23" s="258"/>
      <c r="I23" s="259"/>
      <c r="J23" s="260" t="s">
        <v>39</v>
      </c>
      <c r="K23" s="261"/>
      <c r="L23" s="261"/>
      <c r="M23" s="261"/>
      <c r="N23" s="261"/>
      <c r="O23" s="262"/>
      <c r="P23" s="263">
        <f t="shared" ref="P23" si="1">SUMIF(Z$26:AA$33,B23,U$26:Y$33)+SUMIF(Z$45:AA$76,B23,U$45:Y$76)+SUMIF(Z$80:AA$111,B23,U$80:Y$111)+SUMIF(Z$115:AA$146,B23,U$115:Y$146)+SUMIF(Z$150:AA$181,B23,U$150:Y$181)</f>
        <v>0</v>
      </c>
      <c r="Q23" s="264"/>
      <c r="R23" s="264"/>
      <c r="S23" s="264"/>
      <c r="T23" s="264"/>
      <c r="U23" s="264"/>
      <c r="V23" s="264"/>
      <c r="W23" s="265"/>
      <c r="Y23" s="21" t="s">
        <v>58</v>
      </c>
    </row>
    <row r="24" spans="2:46" ht="9" customHeight="1"/>
    <row r="25" spans="2:46" ht="17.25" customHeight="1">
      <c r="B25" s="266" t="s">
        <v>44</v>
      </c>
      <c r="C25" s="319"/>
      <c r="D25" s="320" t="s">
        <v>128</v>
      </c>
      <c r="E25" s="269"/>
      <c r="F25" s="269"/>
      <c r="G25" s="269"/>
      <c r="H25" s="339"/>
      <c r="I25" s="320" t="s">
        <v>69</v>
      </c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339"/>
      <c r="U25" s="319" t="s">
        <v>71</v>
      </c>
      <c r="V25" s="319"/>
      <c r="W25" s="319"/>
      <c r="X25" s="319"/>
      <c r="Y25" s="320"/>
      <c r="Z25" s="319" t="s">
        <v>27</v>
      </c>
      <c r="AA25" s="320"/>
      <c r="AB25" s="676" t="s">
        <v>72</v>
      </c>
      <c r="AC25" s="554"/>
      <c r="AD25" s="554"/>
      <c r="AE25" s="554"/>
      <c r="AF25" s="554" t="s">
        <v>73</v>
      </c>
      <c r="AG25" s="554"/>
      <c r="AH25" s="554"/>
      <c r="AI25" s="554"/>
      <c r="AJ25" s="555"/>
      <c r="AK25" s="445" t="s">
        <v>40</v>
      </c>
      <c r="AL25" s="554"/>
      <c r="AM25" s="554"/>
      <c r="AN25" s="554" t="s">
        <v>38</v>
      </c>
      <c r="AO25" s="554"/>
      <c r="AP25" s="554"/>
      <c r="AQ25" s="554"/>
      <c r="AR25" s="554" t="s">
        <v>70</v>
      </c>
      <c r="AS25" s="554"/>
      <c r="AT25" s="555"/>
    </row>
    <row r="26" spans="2:46" ht="17.25" customHeight="1">
      <c r="B26" s="297"/>
      <c r="C26" s="298"/>
      <c r="D26" s="299"/>
      <c r="E26" s="300"/>
      <c r="F26" s="300"/>
      <c r="G26" s="300"/>
      <c r="H26" s="301"/>
      <c r="I26" s="669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670"/>
      <c r="U26" s="671"/>
      <c r="V26" s="671"/>
      <c r="W26" s="671"/>
      <c r="X26" s="671"/>
      <c r="Y26" s="305"/>
      <c r="Z26" s="538"/>
      <c r="AA26" s="665"/>
      <c r="AB26" s="672" t="str">
        <f>_xlfn.IFNA(IF(U26="","",ROUNDDOWN(U26*VLOOKUP(Z26,'99.税率マスタ'!B:C,2,FALSE),0)),"　税率を選択")</f>
        <v/>
      </c>
      <c r="AC26" s="673"/>
      <c r="AD26" s="673"/>
      <c r="AE26" s="673"/>
      <c r="AF26" s="674" t="str">
        <f t="shared" ref="AF26:AF33" si="2">IFERROR(IF(U26="","",U26-AB26),"")</f>
        <v/>
      </c>
      <c r="AG26" s="674"/>
      <c r="AH26" s="674"/>
      <c r="AI26" s="674"/>
      <c r="AJ26" s="675"/>
      <c r="AK26" s="548"/>
      <c r="AL26" s="549"/>
      <c r="AM26" s="549"/>
      <c r="AN26" s="582"/>
      <c r="AO26" s="582"/>
      <c r="AP26" s="582"/>
      <c r="AQ26" s="582"/>
      <c r="AR26" s="551"/>
      <c r="AS26" s="551"/>
      <c r="AT26" s="552"/>
    </row>
    <row r="27" spans="2:46" ht="17.25" customHeight="1">
      <c r="B27" s="372"/>
      <c r="C27" s="373"/>
      <c r="D27" s="374"/>
      <c r="E27" s="375"/>
      <c r="F27" s="375"/>
      <c r="G27" s="375"/>
      <c r="H27" s="376"/>
      <c r="I27" s="374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6"/>
      <c r="U27" s="659"/>
      <c r="V27" s="659"/>
      <c r="W27" s="659"/>
      <c r="X27" s="659"/>
      <c r="Y27" s="366"/>
      <c r="Z27" s="538"/>
      <c r="AA27" s="665"/>
      <c r="AB27" s="661" t="str">
        <f>_xlfn.IFNA(IF(U27="","",ROUNDDOWN(U27*VLOOKUP(Z27,'99.税率マスタ'!B:C,2,FALSE),0)),"　税率を選択")</f>
        <v/>
      </c>
      <c r="AC27" s="662"/>
      <c r="AD27" s="662"/>
      <c r="AE27" s="662"/>
      <c r="AF27" s="663" t="str">
        <f t="shared" si="2"/>
        <v/>
      </c>
      <c r="AG27" s="663"/>
      <c r="AH27" s="663"/>
      <c r="AI27" s="663"/>
      <c r="AJ27" s="664"/>
      <c r="AK27" s="524"/>
      <c r="AL27" s="525"/>
      <c r="AM27" s="525"/>
      <c r="AN27" s="583"/>
      <c r="AO27" s="583"/>
      <c r="AP27" s="583"/>
      <c r="AQ27" s="583"/>
      <c r="AR27" s="527"/>
      <c r="AS27" s="527"/>
      <c r="AT27" s="528"/>
    </row>
    <row r="28" spans="2:46" ht="17.25" customHeight="1">
      <c r="B28" s="372"/>
      <c r="C28" s="373"/>
      <c r="D28" s="374"/>
      <c r="E28" s="375"/>
      <c r="F28" s="375"/>
      <c r="G28" s="375"/>
      <c r="H28" s="376"/>
      <c r="I28" s="374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6"/>
      <c r="U28" s="659"/>
      <c r="V28" s="659"/>
      <c r="W28" s="659"/>
      <c r="X28" s="659"/>
      <c r="Y28" s="366"/>
      <c r="Z28" s="538"/>
      <c r="AA28" s="665"/>
      <c r="AB28" s="661" t="str">
        <f>_xlfn.IFNA(IF(U28="","",ROUNDDOWN(U28*VLOOKUP(Z28,'99.税率マスタ'!B:C,2,FALSE),0)),"　税率を選択")</f>
        <v/>
      </c>
      <c r="AC28" s="662"/>
      <c r="AD28" s="662"/>
      <c r="AE28" s="662"/>
      <c r="AF28" s="663" t="str">
        <f t="shared" si="2"/>
        <v/>
      </c>
      <c r="AG28" s="663"/>
      <c r="AH28" s="663"/>
      <c r="AI28" s="663"/>
      <c r="AJ28" s="664"/>
      <c r="AK28" s="524"/>
      <c r="AL28" s="525"/>
      <c r="AM28" s="525"/>
      <c r="AN28" s="583"/>
      <c r="AO28" s="583"/>
      <c r="AP28" s="583"/>
      <c r="AQ28" s="583"/>
      <c r="AR28" s="527"/>
      <c r="AS28" s="527"/>
      <c r="AT28" s="528"/>
    </row>
    <row r="29" spans="2:46" ht="17.25" customHeight="1">
      <c r="B29" s="372"/>
      <c r="C29" s="373"/>
      <c r="D29" s="374"/>
      <c r="E29" s="375"/>
      <c r="F29" s="375"/>
      <c r="G29" s="375"/>
      <c r="H29" s="376"/>
      <c r="I29" s="374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6"/>
      <c r="U29" s="659"/>
      <c r="V29" s="659"/>
      <c r="W29" s="659"/>
      <c r="X29" s="659"/>
      <c r="Y29" s="366"/>
      <c r="Z29" s="520"/>
      <c r="AA29" s="660"/>
      <c r="AB29" s="661" t="str">
        <f>_xlfn.IFNA(IF(U29="","",ROUNDDOWN(U29*VLOOKUP(Z29,'99.税率マスタ'!B:C,2,FALSE),0)),"　税率を選択")</f>
        <v/>
      </c>
      <c r="AC29" s="662"/>
      <c r="AD29" s="662"/>
      <c r="AE29" s="662"/>
      <c r="AF29" s="663" t="str">
        <f t="shared" si="2"/>
        <v/>
      </c>
      <c r="AG29" s="663"/>
      <c r="AH29" s="663"/>
      <c r="AI29" s="663"/>
      <c r="AJ29" s="664"/>
      <c r="AK29" s="524"/>
      <c r="AL29" s="525"/>
      <c r="AM29" s="525"/>
      <c r="AN29" s="583"/>
      <c r="AO29" s="583"/>
      <c r="AP29" s="583"/>
      <c r="AQ29" s="583"/>
      <c r="AR29" s="527"/>
      <c r="AS29" s="527"/>
      <c r="AT29" s="528"/>
    </row>
    <row r="30" spans="2:46" ht="17.25" customHeight="1">
      <c r="B30" s="372"/>
      <c r="C30" s="373"/>
      <c r="D30" s="374"/>
      <c r="E30" s="375"/>
      <c r="F30" s="375"/>
      <c r="G30" s="375"/>
      <c r="H30" s="376"/>
      <c r="I30" s="374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6"/>
      <c r="U30" s="659"/>
      <c r="V30" s="659"/>
      <c r="W30" s="659"/>
      <c r="X30" s="659"/>
      <c r="Y30" s="366"/>
      <c r="Z30" s="520"/>
      <c r="AA30" s="660"/>
      <c r="AB30" s="661" t="str">
        <f>_xlfn.IFNA(IF(U30="","",ROUNDDOWN(U30*VLOOKUP(Z30,'99.税率マスタ'!B:C,2,FALSE),0)),"　税率を選択")</f>
        <v/>
      </c>
      <c r="AC30" s="662"/>
      <c r="AD30" s="662"/>
      <c r="AE30" s="662"/>
      <c r="AF30" s="663" t="str">
        <f t="shared" si="2"/>
        <v/>
      </c>
      <c r="AG30" s="663"/>
      <c r="AH30" s="663"/>
      <c r="AI30" s="663"/>
      <c r="AJ30" s="664"/>
      <c r="AK30" s="524"/>
      <c r="AL30" s="525"/>
      <c r="AM30" s="525"/>
      <c r="AN30" s="583"/>
      <c r="AO30" s="583"/>
      <c r="AP30" s="583"/>
      <c r="AQ30" s="583"/>
      <c r="AR30" s="527"/>
      <c r="AS30" s="527"/>
      <c r="AT30" s="528"/>
    </row>
    <row r="31" spans="2:46" ht="17.25" customHeight="1">
      <c r="B31" s="372"/>
      <c r="C31" s="373"/>
      <c r="D31" s="374"/>
      <c r="E31" s="375"/>
      <c r="F31" s="375"/>
      <c r="G31" s="375"/>
      <c r="H31" s="376"/>
      <c r="I31" s="374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6"/>
      <c r="U31" s="659"/>
      <c r="V31" s="659"/>
      <c r="W31" s="659"/>
      <c r="X31" s="659"/>
      <c r="Y31" s="366"/>
      <c r="Z31" s="520"/>
      <c r="AA31" s="660"/>
      <c r="AB31" s="661" t="str">
        <f>_xlfn.IFNA(IF(U31="","",ROUNDDOWN(U31*VLOOKUP(Z31,'99.税率マスタ'!B:C,2,FALSE),0)),"　税率を選択")</f>
        <v/>
      </c>
      <c r="AC31" s="662"/>
      <c r="AD31" s="662"/>
      <c r="AE31" s="662"/>
      <c r="AF31" s="663" t="str">
        <f t="shared" si="2"/>
        <v/>
      </c>
      <c r="AG31" s="663"/>
      <c r="AH31" s="663"/>
      <c r="AI31" s="663"/>
      <c r="AJ31" s="664"/>
      <c r="AK31" s="524"/>
      <c r="AL31" s="525"/>
      <c r="AM31" s="525"/>
      <c r="AN31" s="583"/>
      <c r="AO31" s="583"/>
      <c r="AP31" s="583"/>
      <c r="AQ31" s="583"/>
      <c r="AR31" s="527"/>
      <c r="AS31" s="527"/>
      <c r="AT31" s="528"/>
    </row>
    <row r="32" spans="2:46" ht="17.25" customHeight="1">
      <c r="B32" s="372"/>
      <c r="C32" s="373"/>
      <c r="D32" s="374"/>
      <c r="E32" s="375"/>
      <c r="F32" s="375"/>
      <c r="G32" s="375"/>
      <c r="H32" s="376"/>
      <c r="I32" s="374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6"/>
      <c r="U32" s="659"/>
      <c r="V32" s="659"/>
      <c r="W32" s="659"/>
      <c r="X32" s="659"/>
      <c r="Y32" s="366"/>
      <c r="Z32" s="520"/>
      <c r="AA32" s="660"/>
      <c r="AB32" s="661" t="str">
        <f>_xlfn.IFNA(IF(U32="","",ROUNDDOWN(U32*VLOOKUP(Z32,'99.税率マスタ'!B:C,2,FALSE),0)),"　税率を選択")</f>
        <v/>
      </c>
      <c r="AC32" s="662"/>
      <c r="AD32" s="662"/>
      <c r="AE32" s="662"/>
      <c r="AF32" s="663" t="str">
        <f t="shared" si="2"/>
        <v/>
      </c>
      <c r="AG32" s="663"/>
      <c r="AH32" s="663"/>
      <c r="AI32" s="663"/>
      <c r="AJ32" s="664"/>
      <c r="AK32" s="524"/>
      <c r="AL32" s="525"/>
      <c r="AM32" s="525"/>
      <c r="AN32" s="583"/>
      <c r="AO32" s="583"/>
      <c r="AP32" s="583"/>
      <c r="AQ32" s="583"/>
      <c r="AR32" s="527"/>
      <c r="AS32" s="527"/>
      <c r="AT32" s="528"/>
    </row>
    <row r="33" spans="2:46" ht="17.25" customHeight="1">
      <c r="B33" s="382"/>
      <c r="C33" s="383"/>
      <c r="D33" s="384"/>
      <c r="E33" s="385"/>
      <c r="F33" s="385"/>
      <c r="G33" s="385"/>
      <c r="H33" s="386"/>
      <c r="I33" s="384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6"/>
      <c r="U33" s="698"/>
      <c r="V33" s="698"/>
      <c r="W33" s="698"/>
      <c r="X33" s="698"/>
      <c r="Y33" s="390"/>
      <c r="Z33" s="530"/>
      <c r="AA33" s="697"/>
      <c r="AB33" s="702" t="str">
        <f>_xlfn.IFNA(IF(U33="","",ROUNDDOWN(U33*VLOOKUP(Z33,'99.税率マスタ'!B:C,2,FALSE),0)),"　税率を選択")</f>
        <v/>
      </c>
      <c r="AC33" s="703"/>
      <c r="AD33" s="703"/>
      <c r="AE33" s="703"/>
      <c r="AF33" s="700" t="str">
        <f t="shared" si="2"/>
        <v/>
      </c>
      <c r="AG33" s="700"/>
      <c r="AH33" s="700"/>
      <c r="AI33" s="700"/>
      <c r="AJ33" s="701"/>
      <c r="AK33" s="534"/>
      <c r="AL33" s="535"/>
      <c r="AM33" s="535"/>
      <c r="AN33" s="699"/>
      <c r="AO33" s="699"/>
      <c r="AP33" s="699"/>
      <c r="AQ33" s="699"/>
      <c r="AR33" s="537"/>
      <c r="AS33" s="537"/>
      <c r="AT33" s="619"/>
    </row>
    <row r="34" spans="2:46" ht="8.25" customHeight="1" thickBot="1"/>
    <row r="35" spans="2:46" ht="17.25" customHeight="1" thickTop="1">
      <c r="B35" s="556" t="s">
        <v>179</v>
      </c>
      <c r="C35" s="554" t="s">
        <v>38</v>
      </c>
      <c r="D35" s="554"/>
      <c r="E35" s="554"/>
      <c r="F35" s="554"/>
      <c r="G35" s="554" t="s">
        <v>70</v>
      </c>
      <c r="H35" s="554"/>
      <c r="I35" s="446"/>
      <c r="J35" s="446" t="s">
        <v>40</v>
      </c>
      <c r="K35" s="444"/>
      <c r="L35" s="445"/>
      <c r="M35" s="441" t="s">
        <v>76</v>
      </c>
      <c r="N35" s="442"/>
      <c r="O35" s="442"/>
      <c r="P35" s="442"/>
      <c r="Q35" s="443"/>
      <c r="R35" s="446" t="s">
        <v>43</v>
      </c>
      <c r="S35" s="445"/>
      <c r="T35" s="444" t="s">
        <v>56</v>
      </c>
      <c r="U35" s="444"/>
      <c r="V35" s="444"/>
      <c r="W35" s="444"/>
      <c r="X35" s="446" t="s">
        <v>55</v>
      </c>
      <c r="Y35" s="444"/>
      <c r="Z35" s="441" t="s">
        <v>57</v>
      </c>
      <c r="AA35" s="442"/>
      <c r="AB35" s="442"/>
      <c r="AC35" s="443"/>
      <c r="AD35" s="444" t="s">
        <v>75</v>
      </c>
      <c r="AE35" s="444"/>
      <c r="AF35" s="444"/>
      <c r="AG35" s="444"/>
      <c r="AH35" s="445"/>
      <c r="AK35" s="396" t="s">
        <v>49</v>
      </c>
      <c r="AL35" s="355"/>
      <c r="AM35" s="355"/>
      <c r="AN35" s="397"/>
      <c r="AO35" s="396" t="s">
        <v>53</v>
      </c>
      <c r="AP35" s="355"/>
      <c r="AQ35" s="355"/>
      <c r="AR35" s="355"/>
      <c r="AS35" s="355"/>
      <c r="AT35" s="397"/>
    </row>
    <row r="36" spans="2:46" ht="17.25" customHeight="1">
      <c r="B36" s="557"/>
      <c r="C36" s="582"/>
      <c r="D36" s="582"/>
      <c r="E36" s="582"/>
      <c r="F36" s="582"/>
      <c r="G36" s="551"/>
      <c r="H36" s="551"/>
      <c r="I36" s="566"/>
      <c r="J36" s="633"/>
      <c r="K36" s="634"/>
      <c r="L36" s="680"/>
      <c r="M36" s="568" t="str">
        <f t="shared" ref="M36:M41" si="3">IF(AD36="","",AD36-Z36)</f>
        <v/>
      </c>
      <c r="N36" s="591"/>
      <c r="O36" s="591"/>
      <c r="P36" s="591"/>
      <c r="Q36" s="683"/>
      <c r="R36" s="682"/>
      <c r="S36" s="640"/>
      <c r="T36" s="638" t="str">
        <f>IF(AD36="","",ROUNDDOWN(AD36*VLOOKUP(R36,'99.税率マスタ'!B:C,2,FALSE),2))</f>
        <v/>
      </c>
      <c r="U36" s="638"/>
      <c r="V36" s="638"/>
      <c r="W36" s="638"/>
      <c r="X36" s="566"/>
      <c r="Y36" s="567"/>
      <c r="Z36" s="568" t="str">
        <f t="shared" ref="Z36:Z41" si="4">IF(AD36="","",ROUNDDOWN(T36,0)+X36)</f>
        <v/>
      </c>
      <c r="AA36" s="569"/>
      <c r="AB36" s="569"/>
      <c r="AC36" s="570"/>
      <c r="AD36" s="636"/>
      <c r="AE36" s="636"/>
      <c r="AF36" s="636"/>
      <c r="AG36" s="636"/>
      <c r="AH36" s="681"/>
      <c r="AK36" s="428"/>
      <c r="AL36" s="429"/>
      <c r="AM36" s="429"/>
      <c r="AN36" s="453"/>
      <c r="AO36" s="488"/>
      <c r="AP36" s="489"/>
      <c r="AQ36" s="489"/>
      <c r="AR36" s="492"/>
      <c r="AS36" s="494"/>
      <c r="AT36" s="495"/>
    </row>
    <row r="37" spans="2:46" ht="17.25" customHeight="1">
      <c r="B37" s="557"/>
      <c r="C37" s="583"/>
      <c r="D37" s="583"/>
      <c r="E37" s="583"/>
      <c r="F37" s="583"/>
      <c r="G37" s="527"/>
      <c r="H37" s="527"/>
      <c r="I37" s="564"/>
      <c r="J37" s="574"/>
      <c r="K37" s="575"/>
      <c r="L37" s="524"/>
      <c r="M37" s="571" t="str">
        <f t="shared" si="3"/>
        <v/>
      </c>
      <c r="N37" s="589"/>
      <c r="O37" s="589"/>
      <c r="P37" s="589"/>
      <c r="Q37" s="677"/>
      <c r="R37" s="679"/>
      <c r="S37" s="580"/>
      <c r="T37" s="581" t="str">
        <f>IF(AD37="","",ROUNDDOWN(AD37*VLOOKUP(R37,'99.税率マスタ'!B:C,2,FALSE),2))</f>
        <v/>
      </c>
      <c r="U37" s="581"/>
      <c r="V37" s="581"/>
      <c r="W37" s="581"/>
      <c r="X37" s="564"/>
      <c r="Y37" s="565"/>
      <c r="Z37" s="571" t="str">
        <f t="shared" si="4"/>
        <v/>
      </c>
      <c r="AA37" s="572"/>
      <c r="AB37" s="572"/>
      <c r="AC37" s="573"/>
      <c r="AD37" s="577"/>
      <c r="AE37" s="577"/>
      <c r="AF37" s="577"/>
      <c r="AG37" s="577"/>
      <c r="AH37" s="678"/>
      <c r="AK37" s="430"/>
      <c r="AL37" s="431"/>
      <c r="AM37" s="431"/>
      <c r="AN37" s="454"/>
      <c r="AO37" s="490"/>
      <c r="AP37" s="491"/>
      <c r="AQ37" s="491"/>
      <c r="AR37" s="493"/>
      <c r="AS37" s="491"/>
      <c r="AT37" s="496"/>
    </row>
    <row r="38" spans="2:46" ht="17.25" customHeight="1">
      <c r="B38" s="557"/>
      <c r="C38" s="583"/>
      <c r="D38" s="583"/>
      <c r="E38" s="583"/>
      <c r="F38" s="583"/>
      <c r="G38" s="527"/>
      <c r="H38" s="527"/>
      <c r="I38" s="564"/>
      <c r="J38" s="574"/>
      <c r="K38" s="575"/>
      <c r="L38" s="524"/>
      <c r="M38" s="571" t="str">
        <f t="shared" si="3"/>
        <v/>
      </c>
      <c r="N38" s="589"/>
      <c r="O38" s="589"/>
      <c r="P38" s="589"/>
      <c r="Q38" s="677"/>
      <c r="R38" s="679"/>
      <c r="S38" s="580"/>
      <c r="T38" s="581" t="str">
        <f>IF(AD38="","",ROUNDDOWN(AD38*VLOOKUP(R38,'99.税率マスタ'!B:C,2,FALSE),2))</f>
        <v/>
      </c>
      <c r="U38" s="581"/>
      <c r="V38" s="581"/>
      <c r="W38" s="581"/>
      <c r="X38" s="564"/>
      <c r="Y38" s="565"/>
      <c r="Z38" s="571" t="str">
        <f t="shared" si="4"/>
        <v/>
      </c>
      <c r="AA38" s="572"/>
      <c r="AB38" s="572"/>
      <c r="AC38" s="573"/>
      <c r="AD38" s="577"/>
      <c r="AE38" s="577"/>
      <c r="AF38" s="577"/>
      <c r="AG38" s="577"/>
      <c r="AH38" s="678"/>
    </row>
    <row r="39" spans="2:46" ht="17.25" customHeight="1">
      <c r="B39" s="557"/>
      <c r="C39" s="583"/>
      <c r="D39" s="583"/>
      <c r="E39" s="583"/>
      <c r="F39" s="583"/>
      <c r="G39" s="527"/>
      <c r="H39" s="527"/>
      <c r="I39" s="564"/>
      <c r="J39" s="574"/>
      <c r="K39" s="575"/>
      <c r="L39" s="524"/>
      <c r="M39" s="571" t="str">
        <f t="shared" si="3"/>
        <v/>
      </c>
      <c r="N39" s="589"/>
      <c r="O39" s="589"/>
      <c r="P39" s="589"/>
      <c r="Q39" s="677"/>
      <c r="R39" s="679"/>
      <c r="S39" s="580"/>
      <c r="T39" s="581" t="str">
        <f>IF(AD39="","",ROUNDDOWN(AD39*VLOOKUP(R39,'99.税率マスタ'!B:C,2,FALSE),2))</f>
        <v/>
      </c>
      <c r="U39" s="581"/>
      <c r="V39" s="581"/>
      <c r="W39" s="581"/>
      <c r="X39" s="564"/>
      <c r="Y39" s="565"/>
      <c r="Z39" s="571" t="str">
        <f t="shared" si="4"/>
        <v/>
      </c>
      <c r="AA39" s="572"/>
      <c r="AB39" s="572"/>
      <c r="AC39" s="573"/>
      <c r="AD39" s="577"/>
      <c r="AE39" s="577"/>
      <c r="AF39" s="577"/>
      <c r="AG39" s="577"/>
      <c r="AH39" s="678"/>
      <c r="AK39" s="396" t="s">
        <v>52</v>
      </c>
      <c r="AL39" s="355"/>
      <c r="AM39" s="355"/>
      <c r="AN39" s="397"/>
      <c r="AQ39" s="396" t="s">
        <v>50</v>
      </c>
      <c r="AR39" s="355"/>
      <c r="AS39" s="355"/>
      <c r="AT39" s="397"/>
    </row>
    <row r="40" spans="2:46" ht="17.25" customHeight="1">
      <c r="B40" s="557"/>
      <c r="C40" s="583"/>
      <c r="D40" s="583"/>
      <c r="E40" s="583"/>
      <c r="F40" s="583"/>
      <c r="G40" s="527"/>
      <c r="H40" s="527"/>
      <c r="I40" s="564"/>
      <c r="J40" s="574"/>
      <c r="K40" s="575"/>
      <c r="L40" s="524"/>
      <c r="M40" s="571" t="str">
        <f t="shared" si="3"/>
        <v/>
      </c>
      <c r="N40" s="589"/>
      <c r="O40" s="589"/>
      <c r="P40" s="589"/>
      <c r="Q40" s="677"/>
      <c r="R40" s="679"/>
      <c r="S40" s="580"/>
      <c r="T40" s="581" t="str">
        <f>IF(AD40="","",ROUNDDOWN(AD40*VLOOKUP(R40,'99.税率マスタ'!B:C,2,FALSE),2))</f>
        <v/>
      </c>
      <c r="U40" s="581"/>
      <c r="V40" s="581"/>
      <c r="W40" s="581"/>
      <c r="X40" s="564"/>
      <c r="Y40" s="565"/>
      <c r="Z40" s="571" t="str">
        <f t="shared" si="4"/>
        <v/>
      </c>
      <c r="AA40" s="572"/>
      <c r="AB40" s="572"/>
      <c r="AC40" s="573"/>
      <c r="AD40" s="577"/>
      <c r="AE40" s="577"/>
      <c r="AF40" s="577"/>
      <c r="AG40" s="577"/>
      <c r="AH40" s="678"/>
      <c r="AK40" s="488"/>
      <c r="AL40" s="489"/>
      <c r="AM40" s="489"/>
      <c r="AN40" s="497"/>
      <c r="AQ40" s="428"/>
      <c r="AR40" s="429"/>
      <c r="AS40" s="429"/>
      <c r="AT40" s="453"/>
    </row>
    <row r="41" spans="2:46" ht="17.25" customHeight="1">
      <c r="B41" s="557"/>
      <c r="C41" s="620"/>
      <c r="D41" s="620"/>
      <c r="E41" s="620"/>
      <c r="F41" s="620"/>
      <c r="G41" s="652"/>
      <c r="H41" s="652"/>
      <c r="I41" s="653"/>
      <c r="J41" s="628"/>
      <c r="K41" s="629"/>
      <c r="L41" s="534"/>
      <c r="M41" s="603" t="str">
        <f t="shared" si="3"/>
        <v/>
      </c>
      <c r="N41" s="621"/>
      <c r="O41" s="621"/>
      <c r="P41" s="621"/>
      <c r="Q41" s="668"/>
      <c r="R41" s="667"/>
      <c r="S41" s="627"/>
      <c r="T41" s="586" t="str">
        <f>IF(AD41="","",ROUNDDOWN(AD41*VLOOKUP(R41,'99.税率マスタ'!B:C,2,FALSE),2))</f>
        <v/>
      </c>
      <c r="U41" s="586"/>
      <c r="V41" s="586"/>
      <c r="W41" s="586"/>
      <c r="X41" s="463"/>
      <c r="Y41" s="458"/>
      <c r="Z41" s="603" t="str">
        <f t="shared" si="4"/>
        <v/>
      </c>
      <c r="AA41" s="604"/>
      <c r="AB41" s="604"/>
      <c r="AC41" s="605"/>
      <c r="AD41" s="624"/>
      <c r="AE41" s="624"/>
      <c r="AF41" s="624"/>
      <c r="AG41" s="624"/>
      <c r="AH41" s="666"/>
      <c r="AK41" s="490"/>
      <c r="AL41" s="491"/>
      <c r="AM41" s="491"/>
      <c r="AN41" s="496"/>
      <c r="AQ41" s="430"/>
      <c r="AR41" s="431"/>
      <c r="AS41" s="431"/>
      <c r="AT41" s="454"/>
    </row>
    <row r="42" spans="2:46" ht="17.25" customHeight="1" thickBot="1">
      <c r="B42" s="558"/>
      <c r="C42" s="654" t="s">
        <v>81</v>
      </c>
      <c r="D42" s="444"/>
      <c r="E42" s="444"/>
      <c r="F42" s="444"/>
      <c r="G42" s="444"/>
      <c r="H42" s="444"/>
      <c r="I42" s="444"/>
      <c r="J42" s="444"/>
      <c r="K42" s="444"/>
      <c r="L42" s="447"/>
      <c r="M42" s="707" t="str">
        <f>IF(SUM(M36:Q41)=0,"",SUM(M36:Q41))</f>
        <v/>
      </c>
      <c r="N42" s="708"/>
      <c r="O42" s="708"/>
      <c r="P42" s="708"/>
      <c r="Q42" s="709"/>
      <c r="R42" s="706" t="s">
        <v>39</v>
      </c>
      <c r="S42" s="585"/>
      <c r="T42" s="586" t="str">
        <f>IF(SUM(T36:W41)=0,"",SUM(T36:W41))</f>
        <v/>
      </c>
      <c r="U42" s="586"/>
      <c r="V42" s="586"/>
      <c r="W42" s="586"/>
      <c r="X42" s="562" t="str">
        <f>IF(SUM(X36:Y41)=0,"",SUM(X36:Y41))</f>
        <v/>
      </c>
      <c r="Y42" s="563"/>
      <c r="Z42" s="606" t="str">
        <f>IF(SUM(Z36:AC41)=0,"",SUM(Z36:AC41))</f>
        <v/>
      </c>
      <c r="AA42" s="607"/>
      <c r="AB42" s="607"/>
      <c r="AC42" s="608"/>
      <c r="AD42" s="704" t="str">
        <f>IF(SUM(AD36:AH41)=0,"",SUM(AD36:AH41))</f>
        <v/>
      </c>
      <c r="AE42" s="704"/>
      <c r="AF42" s="704"/>
      <c r="AG42" s="704"/>
      <c r="AH42" s="705"/>
      <c r="AK42" s="468" t="s">
        <v>54</v>
      </c>
      <c r="AL42" s="468"/>
      <c r="AM42" s="468"/>
      <c r="AN42" s="468"/>
      <c r="AO42" s="468"/>
      <c r="AP42" s="468"/>
      <c r="AQ42" s="469" t="s">
        <v>191</v>
      </c>
      <c r="AR42" s="469"/>
      <c r="AS42" s="469"/>
      <c r="AT42" s="469"/>
    </row>
    <row r="43" spans="2:46" ht="15.75" customHeight="1" thickTop="1">
      <c r="AG43" s="104" t="s">
        <v>45</v>
      </c>
      <c r="AH43" s="104"/>
      <c r="AI43" s="104"/>
      <c r="AJ43" s="105" t="str">
        <f>AJ$1</f>
        <v/>
      </c>
      <c r="AK43" s="105"/>
      <c r="AL43" s="105"/>
      <c r="AM43" s="105"/>
      <c r="AN43" s="105"/>
      <c r="AO43" s="105"/>
      <c r="AP43" s="105"/>
      <c r="AQ43" s="3" t="s">
        <v>46</v>
      </c>
      <c r="AR43" s="4">
        <v>2</v>
      </c>
      <c r="AS43" s="5" t="s">
        <v>59</v>
      </c>
      <c r="AT43" s="24">
        <f>AT$1</f>
        <v>0</v>
      </c>
    </row>
    <row r="44" spans="2:46" ht="17.25" customHeight="1">
      <c r="B44" s="266" t="s">
        <v>44</v>
      </c>
      <c r="C44" s="319"/>
      <c r="D44" s="320" t="s">
        <v>79</v>
      </c>
      <c r="E44" s="269"/>
      <c r="F44" s="269"/>
      <c r="G44" s="269"/>
      <c r="H44" s="339"/>
      <c r="I44" s="320" t="s">
        <v>69</v>
      </c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339"/>
      <c r="U44" s="319" t="s">
        <v>71</v>
      </c>
      <c r="V44" s="319"/>
      <c r="W44" s="319"/>
      <c r="X44" s="319"/>
      <c r="Y44" s="320"/>
      <c r="Z44" s="319" t="s">
        <v>27</v>
      </c>
      <c r="AA44" s="320"/>
      <c r="AB44" s="676" t="s">
        <v>72</v>
      </c>
      <c r="AC44" s="554"/>
      <c r="AD44" s="554"/>
      <c r="AE44" s="554"/>
      <c r="AF44" s="554" t="s">
        <v>73</v>
      </c>
      <c r="AG44" s="554"/>
      <c r="AH44" s="554"/>
      <c r="AI44" s="554"/>
      <c r="AJ44" s="555"/>
      <c r="AK44" s="445" t="s">
        <v>40</v>
      </c>
      <c r="AL44" s="554"/>
      <c r="AM44" s="554"/>
      <c r="AN44" s="554" t="s">
        <v>38</v>
      </c>
      <c r="AO44" s="554"/>
      <c r="AP44" s="554"/>
      <c r="AQ44" s="554"/>
      <c r="AR44" s="554" t="s">
        <v>70</v>
      </c>
      <c r="AS44" s="554"/>
      <c r="AT44" s="555"/>
    </row>
    <row r="45" spans="2:46" ht="17.25" customHeight="1">
      <c r="B45" s="297"/>
      <c r="C45" s="298"/>
      <c r="D45" s="299"/>
      <c r="E45" s="300"/>
      <c r="F45" s="300"/>
      <c r="G45" s="300"/>
      <c r="H45" s="301"/>
      <c r="I45" s="669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670"/>
      <c r="U45" s="671"/>
      <c r="V45" s="671"/>
      <c r="W45" s="671"/>
      <c r="X45" s="671"/>
      <c r="Y45" s="305"/>
      <c r="Z45" s="538"/>
      <c r="AA45" s="665"/>
      <c r="AB45" s="672" t="str">
        <f>_xlfn.IFNA(IF(U45="","",ROUNDDOWN(U45*VLOOKUP(Z45,'99.税率マスタ'!B:C,2,FALSE),0)),"　税率を選択")</f>
        <v/>
      </c>
      <c r="AC45" s="673"/>
      <c r="AD45" s="673"/>
      <c r="AE45" s="673"/>
      <c r="AF45" s="674" t="str">
        <f t="shared" ref="AF45:AF76" si="5">IFERROR(IF(U45="","",U45-AB45),"")</f>
        <v/>
      </c>
      <c r="AG45" s="674"/>
      <c r="AH45" s="674"/>
      <c r="AI45" s="674"/>
      <c r="AJ45" s="675"/>
      <c r="AK45" s="548"/>
      <c r="AL45" s="549"/>
      <c r="AM45" s="549"/>
      <c r="AN45" s="551"/>
      <c r="AO45" s="551"/>
      <c r="AP45" s="551"/>
      <c r="AQ45" s="551"/>
      <c r="AR45" s="551"/>
      <c r="AS45" s="551"/>
      <c r="AT45" s="552"/>
    </row>
    <row r="46" spans="2:46" ht="17.25" customHeight="1">
      <c r="B46" s="372"/>
      <c r="C46" s="373"/>
      <c r="D46" s="374"/>
      <c r="E46" s="375"/>
      <c r="F46" s="375"/>
      <c r="G46" s="375"/>
      <c r="H46" s="376"/>
      <c r="I46" s="374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6"/>
      <c r="U46" s="659"/>
      <c r="V46" s="659"/>
      <c r="W46" s="659"/>
      <c r="X46" s="659"/>
      <c r="Y46" s="366"/>
      <c r="Z46" s="538"/>
      <c r="AA46" s="665"/>
      <c r="AB46" s="661" t="str">
        <f>_xlfn.IFNA(IF(U46="","",ROUNDDOWN(U46*VLOOKUP(Z46,'99.税率マスタ'!B:C,2,FALSE),0)),"　税率を選択")</f>
        <v/>
      </c>
      <c r="AC46" s="662"/>
      <c r="AD46" s="662"/>
      <c r="AE46" s="662"/>
      <c r="AF46" s="663" t="str">
        <f t="shared" si="5"/>
        <v/>
      </c>
      <c r="AG46" s="663"/>
      <c r="AH46" s="663"/>
      <c r="AI46" s="663"/>
      <c r="AJ46" s="664"/>
      <c r="AK46" s="524"/>
      <c r="AL46" s="525"/>
      <c r="AM46" s="525"/>
      <c r="AN46" s="527"/>
      <c r="AO46" s="527"/>
      <c r="AP46" s="527"/>
      <c r="AQ46" s="527"/>
      <c r="AR46" s="527"/>
      <c r="AS46" s="527"/>
      <c r="AT46" s="528"/>
    </row>
    <row r="47" spans="2:46" ht="17.25" customHeight="1">
      <c r="B47" s="372"/>
      <c r="C47" s="373"/>
      <c r="D47" s="374"/>
      <c r="E47" s="375"/>
      <c r="F47" s="375"/>
      <c r="G47" s="375"/>
      <c r="H47" s="376"/>
      <c r="I47" s="374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6"/>
      <c r="U47" s="659"/>
      <c r="V47" s="659"/>
      <c r="W47" s="659"/>
      <c r="X47" s="659"/>
      <c r="Y47" s="366"/>
      <c r="Z47" s="538"/>
      <c r="AA47" s="665"/>
      <c r="AB47" s="661" t="str">
        <f>_xlfn.IFNA(IF(U47="","",ROUNDDOWN(U47*VLOOKUP(Z47,'99.税率マスタ'!B:C,2,FALSE),0)),"　税率を選択")</f>
        <v/>
      </c>
      <c r="AC47" s="662"/>
      <c r="AD47" s="662"/>
      <c r="AE47" s="662"/>
      <c r="AF47" s="663" t="str">
        <f t="shared" si="5"/>
        <v/>
      </c>
      <c r="AG47" s="663"/>
      <c r="AH47" s="663"/>
      <c r="AI47" s="663"/>
      <c r="AJ47" s="664"/>
      <c r="AK47" s="524"/>
      <c r="AL47" s="525"/>
      <c r="AM47" s="525"/>
      <c r="AN47" s="527"/>
      <c r="AO47" s="527"/>
      <c r="AP47" s="527"/>
      <c r="AQ47" s="527"/>
      <c r="AR47" s="527"/>
      <c r="AS47" s="527"/>
      <c r="AT47" s="528"/>
    </row>
    <row r="48" spans="2:46" ht="17.25" customHeight="1">
      <c r="B48" s="372"/>
      <c r="C48" s="373"/>
      <c r="D48" s="374"/>
      <c r="E48" s="375"/>
      <c r="F48" s="375"/>
      <c r="G48" s="375"/>
      <c r="H48" s="376"/>
      <c r="I48" s="374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6"/>
      <c r="U48" s="659"/>
      <c r="V48" s="659"/>
      <c r="W48" s="659"/>
      <c r="X48" s="659"/>
      <c r="Y48" s="366"/>
      <c r="Z48" s="520"/>
      <c r="AA48" s="660"/>
      <c r="AB48" s="661" t="str">
        <f>_xlfn.IFNA(IF(U48="","",ROUNDDOWN(U48*VLOOKUP(Z48,'99.税率マスタ'!B:C,2,FALSE),0)),"　税率を選択")</f>
        <v/>
      </c>
      <c r="AC48" s="662"/>
      <c r="AD48" s="662"/>
      <c r="AE48" s="662"/>
      <c r="AF48" s="663" t="str">
        <f t="shared" si="5"/>
        <v/>
      </c>
      <c r="AG48" s="663"/>
      <c r="AH48" s="663"/>
      <c r="AI48" s="663"/>
      <c r="AJ48" s="664"/>
      <c r="AK48" s="524"/>
      <c r="AL48" s="525"/>
      <c r="AM48" s="525"/>
      <c r="AN48" s="527"/>
      <c r="AO48" s="527"/>
      <c r="AP48" s="527"/>
      <c r="AQ48" s="527"/>
      <c r="AR48" s="527"/>
      <c r="AS48" s="527"/>
      <c r="AT48" s="528"/>
    </row>
    <row r="49" spans="2:46" ht="17.25" customHeight="1">
      <c r="B49" s="372"/>
      <c r="C49" s="373"/>
      <c r="D49" s="374"/>
      <c r="E49" s="375"/>
      <c r="F49" s="375"/>
      <c r="G49" s="375"/>
      <c r="H49" s="376"/>
      <c r="I49" s="374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6"/>
      <c r="U49" s="659"/>
      <c r="V49" s="659"/>
      <c r="W49" s="659"/>
      <c r="X49" s="659"/>
      <c r="Y49" s="366"/>
      <c r="Z49" s="520"/>
      <c r="AA49" s="660"/>
      <c r="AB49" s="661" t="str">
        <f>_xlfn.IFNA(IF(U49="","",ROUNDDOWN(U49*VLOOKUP(Z49,'99.税率マスタ'!B:C,2,FALSE),0)),"　税率を選択")</f>
        <v/>
      </c>
      <c r="AC49" s="662"/>
      <c r="AD49" s="662"/>
      <c r="AE49" s="662"/>
      <c r="AF49" s="663" t="str">
        <f t="shared" si="5"/>
        <v/>
      </c>
      <c r="AG49" s="663"/>
      <c r="AH49" s="663"/>
      <c r="AI49" s="663"/>
      <c r="AJ49" s="664"/>
      <c r="AK49" s="524"/>
      <c r="AL49" s="525"/>
      <c r="AM49" s="525"/>
      <c r="AN49" s="527"/>
      <c r="AO49" s="527"/>
      <c r="AP49" s="527"/>
      <c r="AQ49" s="527"/>
      <c r="AR49" s="527"/>
      <c r="AS49" s="527"/>
      <c r="AT49" s="528"/>
    </row>
    <row r="50" spans="2:46" ht="17.25" customHeight="1">
      <c r="B50" s="372"/>
      <c r="C50" s="373"/>
      <c r="D50" s="374"/>
      <c r="E50" s="375"/>
      <c r="F50" s="375"/>
      <c r="G50" s="375"/>
      <c r="H50" s="376"/>
      <c r="I50" s="374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6"/>
      <c r="U50" s="659"/>
      <c r="V50" s="659"/>
      <c r="W50" s="659"/>
      <c r="X50" s="659"/>
      <c r="Y50" s="366"/>
      <c r="Z50" s="520"/>
      <c r="AA50" s="660"/>
      <c r="AB50" s="661" t="str">
        <f>_xlfn.IFNA(IF(U50="","",ROUNDDOWN(U50*VLOOKUP(Z50,'99.税率マスタ'!B:C,2,FALSE),0)),"　税率を選択")</f>
        <v/>
      </c>
      <c r="AC50" s="662"/>
      <c r="AD50" s="662"/>
      <c r="AE50" s="662"/>
      <c r="AF50" s="663" t="str">
        <f t="shared" si="5"/>
        <v/>
      </c>
      <c r="AG50" s="663"/>
      <c r="AH50" s="663"/>
      <c r="AI50" s="663"/>
      <c r="AJ50" s="664"/>
      <c r="AK50" s="524"/>
      <c r="AL50" s="525"/>
      <c r="AM50" s="525"/>
      <c r="AN50" s="527"/>
      <c r="AO50" s="527"/>
      <c r="AP50" s="527"/>
      <c r="AQ50" s="527"/>
      <c r="AR50" s="527"/>
      <c r="AS50" s="527"/>
      <c r="AT50" s="528"/>
    </row>
    <row r="51" spans="2:46" ht="17.25" customHeight="1">
      <c r="B51" s="372"/>
      <c r="C51" s="373"/>
      <c r="D51" s="374"/>
      <c r="E51" s="375"/>
      <c r="F51" s="375"/>
      <c r="G51" s="375"/>
      <c r="H51" s="376"/>
      <c r="I51" s="374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6"/>
      <c r="U51" s="659"/>
      <c r="V51" s="659"/>
      <c r="W51" s="659"/>
      <c r="X51" s="659"/>
      <c r="Y51" s="366"/>
      <c r="Z51" s="520"/>
      <c r="AA51" s="660"/>
      <c r="AB51" s="661" t="str">
        <f>_xlfn.IFNA(IF(U51="","",ROUNDDOWN(U51*VLOOKUP(Z51,'99.税率マスタ'!B:C,2,FALSE),0)),"　税率を選択")</f>
        <v/>
      </c>
      <c r="AC51" s="662"/>
      <c r="AD51" s="662"/>
      <c r="AE51" s="662"/>
      <c r="AF51" s="663" t="str">
        <f t="shared" si="5"/>
        <v/>
      </c>
      <c r="AG51" s="663"/>
      <c r="AH51" s="663"/>
      <c r="AI51" s="663"/>
      <c r="AJ51" s="664"/>
      <c r="AK51" s="524"/>
      <c r="AL51" s="525"/>
      <c r="AM51" s="525"/>
      <c r="AN51" s="527"/>
      <c r="AO51" s="527"/>
      <c r="AP51" s="527"/>
      <c r="AQ51" s="527"/>
      <c r="AR51" s="527"/>
      <c r="AS51" s="527"/>
      <c r="AT51" s="528"/>
    </row>
    <row r="52" spans="2:46" ht="17.25" customHeight="1">
      <c r="B52" s="372"/>
      <c r="C52" s="373"/>
      <c r="D52" s="374"/>
      <c r="E52" s="375"/>
      <c r="F52" s="375"/>
      <c r="G52" s="375"/>
      <c r="H52" s="376"/>
      <c r="I52" s="374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6"/>
      <c r="U52" s="659"/>
      <c r="V52" s="659"/>
      <c r="W52" s="659"/>
      <c r="X52" s="659"/>
      <c r="Y52" s="366"/>
      <c r="Z52" s="538"/>
      <c r="AA52" s="665"/>
      <c r="AB52" s="661" t="str">
        <f>_xlfn.IFNA(IF(U52="","",ROUNDDOWN(U52*VLOOKUP(Z52,'99.税率マスタ'!B:C,2,FALSE),0)),"　税率を選択")</f>
        <v/>
      </c>
      <c r="AC52" s="662"/>
      <c r="AD52" s="662"/>
      <c r="AE52" s="662"/>
      <c r="AF52" s="663" t="str">
        <f t="shared" si="5"/>
        <v/>
      </c>
      <c r="AG52" s="663"/>
      <c r="AH52" s="663"/>
      <c r="AI52" s="663"/>
      <c r="AJ52" s="664"/>
      <c r="AK52" s="524"/>
      <c r="AL52" s="525"/>
      <c r="AM52" s="525"/>
      <c r="AN52" s="527"/>
      <c r="AO52" s="527"/>
      <c r="AP52" s="527"/>
      <c r="AQ52" s="527"/>
      <c r="AR52" s="527"/>
      <c r="AS52" s="527"/>
      <c r="AT52" s="528"/>
    </row>
    <row r="53" spans="2:46" ht="17.25" customHeight="1">
      <c r="B53" s="372"/>
      <c r="C53" s="373"/>
      <c r="D53" s="374"/>
      <c r="E53" s="375"/>
      <c r="F53" s="375"/>
      <c r="G53" s="375"/>
      <c r="H53" s="376"/>
      <c r="I53" s="374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6"/>
      <c r="U53" s="659"/>
      <c r="V53" s="659"/>
      <c r="W53" s="659"/>
      <c r="X53" s="659"/>
      <c r="Y53" s="366"/>
      <c r="Z53" s="538"/>
      <c r="AA53" s="665"/>
      <c r="AB53" s="661" t="str">
        <f>_xlfn.IFNA(IF(U53="","",ROUNDDOWN(U53*VLOOKUP(Z53,'99.税率マスタ'!B:C,2,FALSE),0)),"　税率を選択")</f>
        <v/>
      </c>
      <c r="AC53" s="662"/>
      <c r="AD53" s="662"/>
      <c r="AE53" s="662"/>
      <c r="AF53" s="663" t="str">
        <f t="shared" si="5"/>
        <v/>
      </c>
      <c r="AG53" s="663"/>
      <c r="AH53" s="663"/>
      <c r="AI53" s="663"/>
      <c r="AJ53" s="664"/>
      <c r="AK53" s="524"/>
      <c r="AL53" s="525"/>
      <c r="AM53" s="525"/>
      <c r="AN53" s="527"/>
      <c r="AO53" s="527"/>
      <c r="AP53" s="527"/>
      <c r="AQ53" s="527"/>
      <c r="AR53" s="527"/>
      <c r="AS53" s="527"/>
      <c r="AT53" s="528"/>
    </row>
    <row r="54" spans="2:46" ht="17.25" customHeight="1">
      <c r="B54" s="372"/>
      <c r="C54" s="373"/>
      <c r="D54" s="374"/>
      <c r="E54" s="375"/>
      <c r="F54" s="375"/>
      <c r="G54" s="375"/>
      <c r="H54" s="376"/>
      <c r="I54" s="374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6"/>
      <c r="U54" s="659"/>
      <c r="V54" s="659"/>
      <c r="W54" s="659"/>
      <c r="X54" s="659"/>
      <c r="Y54" s="366"/>
      <c r="Z54" s="520"/>
      <c r="AA54" s="660"/>
      <c r="AB54" s="661" t="str">
        <f>_xlfn.IFNA(IF(U54="","",ROUNDDOWN(U54*VLOOKUP(Z54,'99.税率マスタ'!B:C,2,FALSE),0)),"　税率を選択")</f>
        <v/>
      </c>
      <c r="AC54" s="662"/>
      <c r="AD54" s="662"/>
      <c r="AE54" s="662"/>
      <c r="AF54" s="663" t="str">
        <f t="shared" si="5"/>
        <v/>
      </c>
      <c r="AG54" s="663"/>
      <c r="AH54" s="663"/>
      <c r="AI54" s="663"/>
      <c r="AJ54" s="664"/>
      <c r="AK54" s="524"/>
      <c r="AL54" s="525"/>
      <c r="AM54" s="525"/>
      <c r="AN54" s="527"/>
      <c r="AO54" s="527"/>
      <c r="AP54" s="527"/>
      <c r="AQ54" s="527"/>
      <c r="AR54" s="527"/>
      <c r="AS54" s="527"/>
      <c r="AT54" s="528"/>
    </row>
    <row r="55" spans="2:46" ht="17.25" customHeight="1">
      <c r="B55" s="372"/>
      <c r="C55" s="373"/>
      <c r="D55" s="374"/>
      <c r="E55" s="375"/>
      <c r="F55" s="375"/>
      <c r="G55" s="375"/>
      <c r="H55" s="376"/>
      <c r="I55" s="374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6"/>
      <c r="U55" s="659"/>
      <c r="V55" s="659"/>
      <c r="W55" s="659"/>
      <c r="X55" s="659"/>
      <c r="Y55" s="366"/>
      <c r="Z55" s="520"/>
      <c r="AA55" s="660"/>
      <c r="AB55" s="661" t="str">
        <f>_xlfn.IFNA(IF(U55="","",ROUNDDOWN(U55*VLOOKUP(Z55,'99.税率マスタ'!B:C,2,FALSE),0)),"　税率を選択")</f>
        <v/>
      </c>
      <c r="AC55" s="662"/>
      <c r="AD55" s="662"/>
      <c r="AE55" s="662"/>
      <c r="AF55" s="663" t="str">
        <f t="shared" si="5"/>
        <v/>
      </c>
      <c r="AG55" s="663"/>
      <c r="AH55" s="663"/>
      <c r="AI55" s="663"/>
      <c r="AJ55" s="664"/>
      <c r="AK55" s="524"/>
      <c r="AL55" s="525"/>
      <c r="AM55" s="525"/>
      <c r="AN55" s="527"/>
      <c r="AO55" s="527"/>
      <c r="AP55" s="527"/>
      <c r="AQ55" s="527"/>
      <c r="AR55" s="527"/>
      <c r="AS55" s="527"/>
      <c r="AT55" s="528"/>
    </row>
    <row r="56" spans="2:46" ht="17.25" customHeight="1">
      <c r="B56" s="372"/>
      <c r="C56" s="373"/>
      <c r="D56" s="374"/>
      <c r="E56" s="375"/>
      <c r="F56" s="375"/>
      <c r="G56" s="375"/>
      <c r="H56" s="376"/>
      <c r="I56" s="374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6"/>
      <c r="U56" s="659"/>
      <c r="V56" s="659"/>
      <c r="W56" s="659"/>
      <c r="X56" s="659"/>
      <c r="Y56" s="366"/>
      <c r="Z56" s="520"/>
      <c r="AA56" s="660"/>
      <c r="AB56" s="661" t="str">
        <f>_xlfn.IFNA(IF(U56="","",ROUNDDOWN(U56*VLOOKUP(Z56,'99.税率マスタ'!B:C,2,FALSE),0)),"　税率を選択")</f>
        <v/>
      </c>
      <c r="AC56" s="662"/>
      <c r="AD56" s="662"/>
      <c r="AE56" s="662"/>
      <c r="AF56" s="663" t="str">
        <f t="shared" si="5"/>
        <v/>
      </c>
      <c r="AG56" s="663"/>
      <c r="AH56" s="663"/>
      <c r="AI56" s="663"/>
      <c r="AJ56" s="664"/>
      <c r="AK56" s="524"/>
      <c r="AL56" s="525"/>
      <c r="AM56" s="525"/>
      <c r="AN56" s="527"/>
      <c r="AO56" s="527"/>
      <c r="AP56" s="527"/>
      <c r="AQ56" s="527"/>
      <c r="AR56" s="527"/>
      <c r="AS56" s="527"/>
      <c r="AT56" s="528"/>
    </row>
    <row r="57" spans="2:46" ht="17.25" customHeight="1">
      <c r="B57" s="372"/>
      <c r="C57" s="373"/>
      <c r="D57" s="374"/>
      <c r="E57" s="375"/>
      <c r="F57" s="375"/>
      <c r="G57" s="375"/>
      <c r="H57" s="376"/>
      <c r="I57" s="37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376"/>
      <c r="U57" s="659"/>
      <c r="V57" s="659"/>
      <c r="W57" s="659"/>
      <c r="X57" s="659"/>
      <c r="Y57" s="366"/>
      <c r="Z57" s="520"/>
      <c r="AA57" s="660"/>
      <c r="AB57" s="661" t="str">
        <f>_xlfn.IFNA(IF(U57="","",ROUNDDOWN(U57*VLOOKUP(Z57,'99.税率マスタ'!B:C,2,FALSE),0)),"　税率を選択")</f>
        <v/>
      </c>
      <c r="AC57" s="662"/>
      <c r="AD57" s="662"/>
      <c r="AE57" s="662"/>
      <c r="AF57" s="663" t="str">
        <f t="shared" si="5"/>
        <v/>
      </c>
      <c r="AG57" s="663"/>
      <c r="AH57" s="663"/>
      <c r="AI57" s="663"/>
      <c r="AJ57" s="664"/>
      <c r="AK57" s="524"/>
      <c r="AL57" s="525"/>
      <c r="AM57" s="525"/>
      <c r="AN57" s="527"/>
      <c r="AO57" s="527"/>
      <c r="AP57" s="527"/>
      <c r="AQ57" s="527"/>
      <c r="AR57" s="527"/>
      <c r="AS57" s="527"/>
      <c r="AT57" s="528"/>
    </row>
    <row r="58" spans="2:46" ht="17.25" customHeight="1">
      <c r="B58" s="372"/>
      <c r="C58" s="373"/>
      <c r="D58" s="374"/>
      <c r="E58" s="375"/>
      <c r="F58" s="375"/>
      <c r="G58" s="375"/>
      <c r="H58" s="376"/>
      <c r="I58" s="374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6"/>
      <c r="U58" s="659"/>
      <c r="V58" s="659"/>
      <c r="W58" s="659"/>
      <c r="X58" s="659"/>
      <c r="Y58" s="366"/>
      <c r="Z58" s="538"/>
      <c r="AA58" s="665"/>
      <c r="AB58" s="661" t="str">
        <f>_xlfn.IFNA(IF(U58="","",ROUNDDOWN(U58*VLOOKUP(Z58,'99.税率マスタ'!B:C,2,FALSE),0)),"　税率を選択")</f>
        <v/>
      </c>
      <c r="AC58" s="662"/>
      <c r="AD58" s="662"/>
      <c r="AE58" s="662"/>
      <c r="AF58" s="663" t="str">
        <f t="shared" si="5"/>
        <v/>
      </c>
      <c r="AG58" s="663"/>
      <c r="AH58" s="663"/>
      <c r="AI58" s="663"/>
      <c r="AJ58" s="664"/>
      <c r="AK58" s="524"/>
      <c r="AL58" s="525"/>
      <c r="AM58" s="525"/>
      <c r="AN58" s="527"/>
      <c r="AO58" s="527"/>
      <c r="AP58" s="527"/>
      <c r="AQ58" s="527"/>
      <c r="AR58" s="527"/>
      <c r="AS58" s="527"/>
      <c r="AT58" s="528"/>
    </row>
    <row r="59" spans="2:46" ht="17.25" customHeight="1">
      <c r="B59" s="372"/>
      <c r="C59" s="373"/>
      <c r="D59" s="374"/>
      <c r="E59" s="375"/>
      <c r="F59" s="375"/>
      <c r="G59" s="375"/>
      <c r="H59" s="376"/>
      <c r="I59" s="374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6"/>
      <c r="U59" s="659"/>
      <c r="V59" s="659"/>
      <c r="W59" s="659"/>
      <c r="X59" s="659"/>
      <c r="Y59" s="366"/>
      <c r="Z59" s="538"/>
      <c r="AA59" s="665"/>
      <c r="AB59" s="661" t="str">
        <f>_xlfn.IFNA(IF(U59="","",ROUNDDOWN(U59*VLOOKUP(Z59,'99.税率マスタ'!B:C,2,FALSE),0)),"　税率を選択")</f>
        <v/>
      </c>
      <c r="AC59" s="662"/>
      <c r="AD59" s="662"/>
      <c r="AE59" s="662"/>
      <c r="AF59" s="663" t="str">
        <f t="shared" si="5"/>
        <v/>
      </c>
      <c r="AG59" s="663"/>
      <c r="AH59" s="663"/>
      <c r="AI59" s="663"/>
      <c r="AJ59" s="664"/>
      <c r="AK59" s="524"/>
      <c r="AL59" s="525"/>
      <c r="AM59" s="525"/>
      <c r="AN59" s="527"/>
      <c r="AO59" s="527"/>
      <c r="AP59" s="527"/>
      <c r="AQ59" s="527"/>
      <c r="AR59" s="527"/>
      <c r="AS59" s="527"/>
      <c r="AT59" s="528"/>
    </row>
    <row r="60" spans="2:46" ht="17.25" customHeight="1">
      <c r="B60" s="372"/>
      <c r="C60" s="373"/>
      <c r="D60" s="374"/>
      <c r="E60" s="375"/>
      <c r="F60" s="375"/>
      <c r="G60" s="375"/>
      <c r="H60" s="376"/>
      <c r="I60" s="374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6"/>
      <c r="U60" s="659"/>
      <c r="V60" s="659"/>
      <c r="W60" s="659"/>
      <c r="X60" s="659"/>
      <c r="Y60" s="366"/>
      <c r="Z60" s="520"/>
      <c r="AA60" s="660"/>
      <c r="AB60" s="661" t="str">
        <f>_xlfn.IFNA(IF(U60="","",ROUNDDOWN(U60*VLOOKUP(Z60,'99.税率マスタ'!B:C,2,FALSE),0)),"　税率を選択")</f>
        <v/>
      </c>
      <c r="AC60" s="662"/>
      <c r="AD60" s="662"/>
      <c r="AE60" s="662"/>
      <c r="AF60" s="663" t="str">
        <f t="shared" si="5"/>
        <v/>
      </c>
      <c r="AG60" s="663"/>
      <c r="AH60" s="663"/>
      <c r="AI60" s="663"/>
      <c r="AJ60" s="664"/>
      <c r="AK60" s="524"/>
      <c r="AL60" s="525"/>
      <c r="AM60" s="525"/>
      <c r="AN60" s="527"/>
      <c r="AO60" s="527"/>
      <c r="AP60" s="527"/>
      <c r="AQ60" s="527"/>
      <c r="AR60" s="527"/>
      <c r="AS60" s="527"/>
      <c r="AT60" s="528"/>
    </row>
    <row r="61" spans="2:46" ht="17.25" customHeight="1">
      <c r="B61" s="372"/>
      <c r="C61" s="373"/>
      <c r="D61" s="374"/>
      <c r="E61" s="375"/>
      <c r="F61" s="375"/>
      <c r="G61" s="375"/>
      <c r="H61" s="376"/>
      <c r="I61" s="374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6"/>
      <c r="U61" s="659"/>
      <c r="V61" s="659"/>
      <c r="W61" s="659"/>
      <c r="X61" s="659"/>
      <c r="Y61" s="366"/>
      <c r="Z61" s="520"/>
      <c r="AA61" s="660"/>
      <c r="AB61" s="661" t="str">
        <f>_xlfn.IFNA(IF(U61="","",ROUNDDOWN(U61*VLOOKUP(Z61,'99.税率マスタ'!B:C,2,FALSE),0)),"　税率を選択")</f>
        <v/>
      </c>
      <c r="AC61" s="662"/>
      <c r="AD61" s="662"/>
      <c r="AE61" s="662"/>
      <c r="AF61" s="663" t="str">
        <f t="shared" si="5"/>
        <v/>
      </c>
      <c r="AG61" s="663"/>
      <c r="AH61" s="663"/>
      <c r="AI61" s="663"/>
      <c r="AJ61" s="664"/>
      <c r="AK61" s="524"/>
      <c r="AL61" s="525"/>
      <c r="AM61" s="525"/>
      <c r="AN61" s="527"/>
      <c r="AO61" s="527"/>
      <c r="AP61" s="527"/>
      <c r="AQ61" s="527"/>
      <c r="AR61" s="527"/>
      <c r="AS61" s="527"/>
      <c r="AT61" s="528"/>
    </row>
    <row r="62" spans="2:46" ht="17.25" customHeight="1">
      <c r="B62" s="372"/>
      <c r="C62" s="373"/>
      <c r="D62" s="374"/>
      <c r="E62" s="375"/>
      <c r="F62" s="375"/>
      <c r="G62" s="375"/>
      <c r="H62" s="376"/>
      <c r="I62" s="374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6"/>
      <c r="U62" s="659"/>
      <c r="V62" s="659"/>
      <c r="W62" s="659"/>
      <c r="X62" s="659"/>
      <c r="Y62" s="366"/>
      <c r="Z62" s="520"/>
      <c r="AA62" s="660"/>
      <c r="AB62" s="661" t="str">
        <f>_xlfn.IFNA(IF(U62="","",ROUNDDOWN(U62*VLOOKUP(Z62,'99.税率マスタ'!B:C,2,FALSE),0)),"　税率を選択")</f>
        <v/>
      </c>
      <c r="AC62" s="662"/>
      <c r="AD62" s="662"/>
      <c r="AE62" s="662"/>
      <c r="AF62" s="663" t="str">
        <f t="shared" si="5"/>
        <v/>
      </c>
      <c r="AG62" s="663"/>
      <c r="AH62" s="663"/>
      <c r="AI62" s="663"/>
      <c r="AJ62" s="664"/>
      <c r="AK62" s="524"/>
      <c r="AL62" s="525"/>
      <c r="AM62" s="525"/>
      <c r="AN62" s="527"/>
      <c r="AO62" s="527"/>
      <c r="AP62" s="527"/>
      <c r="AQ62" s="527"/>
      <c r="AR62" s="527"/>
      <c r="AS62" s="527"/>
      <c r="AT62" s="528"/>
    </row>
    <row r="63" spans="2:46" ht="17.25" customHeight="1">
      <c r="B63" s="372"/>
      <c r="C63" s="373"/>
      <c r="D63" s="374"/>
      <c r="E63" s="375"/>
      <c r="F63" s="375"/>
      <c r="G63" s="375"/>
      <c r="H63" s="376"/>
      <c r="I63" s="374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6"/>
      <c r="U63" s="659"/>
      <c r="V63" s="659"/>
      <c r="W63" s="659"/>
      <c r="X63" s="659"/>
      <c r="Y63" s="366"/>
      <c r="Z63" s="520"/>
      <c r="AA63" s="660"/>
      <c r="AB63" s="661" t="str">
        <f>_xlfn.IFNA(IF(U63="","",ROUNDDOWN(U63*VLOOKUP(Z63,'99.税率マスタ'!B:C,2,FALSE),0)),"　税率を選択")</f>
        <v/>
      </c>
      <c r="AC63" s="662"/>
      <c r="AD63" s="662"/>
      <c r="AE63" s="662"/>
      <c r="AF63" s="663" t="str">
        <f t="shared" si="5"/>
        <v/>
      </c>
      <c r="AG63" s="663"/>
      <c r="AH63" s="663"/>
      <c r="AI63" s="663"/>
      <c r="AJ63" s="664"/>
      <c r="AK63" s="524"/>
      <c r="AL63" s="525"/>
      <c r="AM63" s="525"/>
      <c r="AN63" s="527"/>
      <c r="AO63" s="527"/>
      <c r="AP63" s="527"/>
      <c r="AQ63" s="527"/>
      <c r="AR63" s="527"/>
      <c r="AS63" s="527"/>
      <c r="AT63" s="528"/>
    </row>
    <row r="64" spans="2:46" ht="17.25" customHeight="1">
      <c r="B64" s="372"/>
      <c r="C64" s="373"/>
      <c r="D64" s="374"/>
      <c r="E64" s="375"/>
      <c r="F64" s="375"/>
      <c r="G64" s="375"/>
      <c r="H64" s="376"/>
      <c r="I64" s="374"/>
      <c r="J64" s="375"/>
      <c r="K64" s="375"/>
      <c r="L64" s="375"/>
      <c r="M64" s="375"/>
      <c r="N64" s="375"/>
      <c r="O64" s="375"/>
      <c r="P64" s="375"/>
      <c r="Q64" s="375"/>
      <c r="R64" s="375"/>
      <c r="S64" s="375"/>
      <c r="T64" s="376"/>
      <c r="U64" s="659"/>
      <c r="V64" s="659"/>
      <c r="W64" s="659"/>
      <c r="X64" s="659"/>
      <c r="Y64" s="366"/>
      <c r="Z64" s="538"/>
      <c r="AA64" s="665"/>
      <c r="AB64" s="661" t="str">
        <f>_xlfn.IFNA(IF(U64="","",ROUNDDOWN(U64*VLOOKUP(Z64,'99.税率マスタ'!B:C,2,FALSE),0)),"　税率を選択")</f>
        <v/>
      </c>
      <c r="AC64" s="662"/>
      <c r="AD64" s="662"/>
      <c r="AE64" s="662"/>
      <c r="AF64" s="663" t="str">
        <f t="shared" si="5"/>
        <v/>
      </c>
      <c r="AG64" s="663"/>
      <c r="AH64" s="663"/>
      <c r="AI64" s="663"/>
      <c r="AJ64" s="664"/>
      <c r="AK64" s="524"/>
      <c r="AL64" s="525"/>
      <c r="AM64" s="525"/>
      <c r="AN64" s="527"/>
      <c r="AO64" s="527"/>
      <c r="AP64" s="527"/>
      <c r="AQ64" s="527"/>
      <c r="AR64" s="527"/>
      <c r="AS64" s="527"/>
      <c r="AT64" s="528"/>
    </row>
    <row r="65" spans="2:46" ht="17.25" customHeight="1">
      <c r="B65" s="372"/>
      <c r="C65" s="373"/>
      <c r="D65" s="374"/>
      <c r="E65" s="375"/>
      <c r="F65" s="375"/>
      <c r="G65" s="375"/>
      <c r="H65" s="376"/>
      <c r="I65" s="374"/>
      <c r="J65" s="375"/>
      <c r="K65" s="375"/>
      <c r="L65" s="375"/>
      <c r="M65" s="375"/>
      <c r="N65" s="375"/>
      <c r="O65" s="375"/>
      <c r="P65" s="375"/>
      <c r="Q65" s="375"/>
      <c r="R65" s="375"/>
      <c r="S65" s="375"/>
      <c r="T65" s="376"/>
      <c r="U65" s="659"/>
      <c r="V65" s="659"/>
      <c r="W65" s="659"/>
      <c r="X65" s="659"/>
      <c r="Y65" s="366"/>
      <c r="Z65" s="538"/>
      <c r="AA65" s="665"/>
      <c r="AB65" s="661" t="str">
        <f>_xlfn.IFNA(IF(U65="","",ROUNDDOWN(U65*VLOOKUP(Z65,'99.税率マスタ'!B:C,2,FALSE),0)),"　税率を選択")</f>
        <v/>
      </c>
      <c r="AC65" s="662"/>
      <c r="AD65" s="662"/>
      <c r="AE65" s="662"/>
      <c r="AF65" s="663" t="str">
        <f t="shared" si="5"/>
        <v/>
      </c>
      <c r="AG65" s="663"/>
      <c r="AH65" s="663"/>
      <c r="AI65" s="663"/>
      <c r="AJ65" s="664"/>
      <c r="AK65" s="524"/>
      <c r="AL65" s="525"/>
      <c r="AM65" s="525"/>
      <c r="AN65" s="527"/>
      <c r="AO65" s="527"/>
      <c r="AP65" s="527"/>
      <c r="AQ65" s="527"/>
      <c r="AR65" s="527"/>
      <c r="AS65" s="527"/>
      <c r="AT65" s="528"/>
    </row>
    <row r="66" spans="2:46" ht="17.25" customHeight="1">
      <c r="B66" s="372"/>
      <c r="C66" s="373"/>
      <c r="D66" s="374"/>
      <c r="E66" s="375"/>
      <c r="F66" s="375"/>
      <c r="G66" s="375"/>
      <c r="H66" s="376"/>
      <c r="I66" s="374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6"/>
      <c r="U66" s="659"/>
      <c r="V66" s="659"/>
      <c r="W66" s="659"/>
      <c r="X66" s="659"/>
      <c r="Y66" s="366"/>
      <c r="Z66" s="520"/>
      <c r="AA66" s="660"/>
      <c r="AB66" s="661" t="str">
        <f>_xlfn.IFNA(IF(U66="","",ROUNDDOWN(U66*VLOOKUP(Z66,'99.税率マスタ'!B:C,2,FALSE),0)),"　税率を選択")</f>
        <v/>
      </c>
      <c r="AC66" s="662"/>
      <c r="AD66" s="662"/>
      <c r="AE66" s="662"/>
      <c r="AF66" s="663" t="str">
        <f t="shared" si="5"/>
        <v/>
      </c>
      <c r="AG66" s="663"/>
      <c r="AH66" s="663"/>
      <c r="AI66" s="663"/>
      <c r="AJ66" s="664"/>
      <c r="AK66" s="524"/>
      <c r="AL66" s="525"/>
      <c r="AM66" s="525"/>
      <c r="AN66" s="527"/>
      <c r="AO66" s="527"/>
      <c r="AP66" s="527"/>
      <c r="AQ66" s="527"/>
      <c r="AR66" s="527"/>
      <c r="AS66" s="527"/>
      <c r="AT66" s="528"/>
    </row>
    <row r="67" spans="2:46" ht="17.25" customHeight="1">
      <c r="B67" s="372"/>
      <c r="C67" s="373"/>
      <c r="D67" s="374"/>
      <c r="E67" s="375"/>
      <c r="F67" s="375"/>
      <c r="G67" s="375"/>
      <c r="H67" s="376"/>
      <c r="I67" s="374"/>
      <c r="J67" s="375"/>
      <c r="K67" s="375"/>
      <c r="L67" s="375"/>
      <c r="M67" s="375"/>
      <c r="N67" s="375"/>
      <c r="O67" s="375"/>
      <c r="P67" s="375"/>
      <c r="Q67" s="375"/>
      <c r="R67" s="375"/>
      <c r="S67" s="375"/>
      <c r="T67" s="376"/>
      <c r="U67" s="659"/>
      <c r="V67" s="659"/>
      <c r="W67" s="659"/>
      <c r="X67" s="659"/>
      <c r="Y67" s="366"/>
      <c r="Z67" s="520"/>
      <c r="AA67" s="660"/>
      <c r="AB67" s="661" t="str">
        <f>_xlfn.IFNA(IF(U67="","",ROUNDDOWN(U67*VLOOKUP(Z67,'99.税率マスタ'!B:C,2,FALSE),0)),"　税率を選択")</f>
        <v/>
      </c>
      <c r="AC67" s="662"/>
      <c r="AD67" s="662"/>
      <c r="AE67" s="662"/>
      <c r="AF67" s="663" t="str">
        <f t="shared" si="5"/>
        <v/>
      </c>
      <c r="AG67" s="663"/>
      <c r="AH67" s="663"/>
      <c r="AI67" s="663"/>
      <c r="AJ67" s="664"/>
      <c r="AK67" s="524"/>
      <c r="AL67" s="525"/>
      <c r="AM67" s="525"/>
      <c r="AN67" s="527"/>
      <c r="AO67" s="527"/>
      <c r="AP67" s="527"/>
      <c r="AQ67" s="527"/>
      <c r="AR67" s="527"/>
      <c r="AS67" s="527"/>
      <c r="AT67" s="528"/>
    </row>
    <row r="68" spans="2:46" ht="17.25" customHeight="1">
      <c r="B68" s="372"/>
      <c r="C68" s="373"/>
      <c r="D68" s="374"/>
      <c r="E68" s="375"/>
      <c r="F68" s="375"/>
      <c r="G68" s="375"/>
      <c r="H68" s="376"/>
      <c r="I68" s="374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6"/>
      <c r="U68" s="659"/>
      <c r="V68" s="659"/>
      <c r="W68" s="659"/>
      <c r="X68" s="659"/>
      <c r="Y68" s="366"/>
      <c r="Z68" s="520"/>
      <c r="AA68" s="660"/>
      <c r="AB68" s="661" t="str">
        <f>_xlfn.IFNA(IF(U68="","",ROUNDDOWN(U68*VLOOKUP(Z68,'99.税率マスタ'!B:C,2,FALSE),0)),"　税率を選択")</f>
        <v/>
      </c>
      <c r="AC68" s="662"/>
      <c r="AD68" s="662"/>
      <c r="AE68" s="662"/>
      <c r="AF68" s="663" t="str">
        <f t="shared" si="5"/>
        <v/>
      </c>
      <c r="AG68" s="663"/>
      <c r="AH68" s="663"/>
      <c r="AI68" s="663"/>
      <c r="AJ68" s="664"/>
      <c r="AK68" s="524"/>
      <c r="AL68" s="525"/>
      <c r="AM68" s="525"/>
      <c r="AN68" s="527"/>
      <c r="AO68" s="527"/>
      <c r="AP68" s="527"/>
      <c r="AQ68" s="527"/>
      <c r="AR68" s="527"/>
      <c r="AS68" s="527"/>
      <c r="AT68" s="528"/>
    </row>
    <row r="69" spans="2:46" ht="17.25" customHeight="1">
      <c r="B69" s="372"/>
      <c r="C69" s="373"/>
      <c r="D69" s="374"/>
      <c r="E69" s="375"/>
      <c r="F69" s="375"/>
      <c r="G69" s="375"/>
      <c r="H69" s="376"/>
      <c r="I69" s="374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6"/>
      <c r="U69" s="659"/>
      <c r="V69" s="659"/>
      <c r="W69" s="659"/>
      <c r="X69" s="659"/>
      <c r="Y69" s="366"/>
      <c r="Z69" s="520"/>
      <c r="AA69" s="660"/>
      <c r="AB69" s="661" t="str">
        <f>_xlfn.IFNA(IF(U69="","",ROUNDDOWN(U69*VLOOKUP(Z69,'99.税率マスタ'!B:C,2,FALSE),0)),"　税率を選択")</f>
        <v/>
      </c>
      <c r="AC69" s="662"/>
      <c r="AD69" s="662"/>
      <c r="AE69" s="662"/>
      <c r="AF69" s="663" t="str">
        <f t="shared" si="5"/>
        <v/>
      </c>
      <c r="AG69" s="663"/>
      <c r="AH69" s="663"/>
      <c r="AI69" s="663"/>
      <c r="AJ69" s="664"/>
      <c r="AK69" s="524"/>
      <c r="AL69" s="525"/>
      <c r="AM69" s="525"/>
      <c r="AN69" s="527"/>
      <c r="AO69" s="527"/>
      <c r="AP69" s="527"/>
      <c r="AQ69" s="527"/>
      <c r="AR69" s="527"/>
      <c r="AS69" s="527"/>
      <c r="AT69" s="528"/>
    </row>
    <row r="70" spans="2:46" ht="17.25" customHeight="1">
      <c r="B70" s="372"/>
      <c r="C70" s="373"/>
      <c r="D70" s="374"/>
      <c r="E70" s="375"/>
      <c r="F70" s="375"/>
      <c r="G70" s="375"/>
      <c r="H70" s="376"/>
      <c r="I70" s="374"/>
      <c r="J70" s="375"/>
      <c r="K70" s="375"/>
      <c r="L70" s="375"/>
      <c r="M70" s="375"/>
      <c r="N70" s="375"/>
      <c r="O70" s="375"/>
      <c r="P70" s="375"/>
      <c r="Q70" s="375"/>
      <c r="R70" s="375"/>
      <c r="S70" s="375"/>
      <c r="T70" s="376"/>
      <c r="U70" s="659"/>
      <c r="V70" s="659"/>
      <c r="W70" s="659"/>
      <c r="X70" s="659"/>
      <c r="Y70" s="366"/>
      <c r="Z70" s="538"/>
      <c r="AA70" s="665"/>
      <c r="AB70" s="661" t="str">
        <f>_xlfn.IFNA(IF(U70="","",ROUNDDOWN(U70*VLOOKUP(Z70,'99.税率マスタ'!B:C,2,FALSE),0)),"　税率を選択")</f>
        <v/>
      </c>
      <c r="AC70" s="662"/>
      <c r="AD70" s="662"/>
      <c r="AE70" s="662"/>
      <c r="AF70" s="663" t="str">
        <f t="shared" si="5"/>
        <v/>
      </c>
      <c r="AG70" s="663"/>
      <c r="AH70" s="663"/>
      <c r="AI70" s="663"/>
      <c r="AJ70" s="664"/>
      <c r="AK70" s="524"/>
      <c r="AL70" s="525"/>
      <c r="AM70" s="525"/>
      <c r="AN70" s="527"/>
      <c r="AO70" s="527"/>
      <c r="AP70" s="527"/>
      <c r="AQ70" s="527"/>
      <c r="AR70" s="527"/>
      <c r="AS70" s="527"/>
      <c r="AT70" s="528"/>
    </row>
    <row r="71" spans="2:46" ht="17.25" customHeight="1">
      <c r="B71" s="372"/>
      <c r="C71" s="373"/>
      <c r="D71" s="374"/>
      <c r="E71" s="375"/>
      <c r="F71" s="375"/>
      <c r="G71" s="375"/>
      <c r="H71" s="376"/>
      <c r="I71" s="374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6"/>
      <c r="U71" s="659"/>
      <c r="V71" s="659"/>
      <c r="W71" s="659"/>
      <c r="X71" s="659"/>
      <c r="Y71" s="366"/>
      <c r="Z71" s="538"/>
      <c r="AA71" s="665"/>
      <c r="AB71" s="661" t="str">
        <f>_xlfn.IFNA(IF(U71="","",ROUNDDOWN(U71*VLOOKUP(Z71,'99.税率マスタ'!B:C,2,FALSE),0)),"　税率を選択")</f>
        <v/>
      </c>
      <c r="AC71" s="662"/>
      <c r="AD71" s="662"/>
      <c r="AE71" s="662"/>
      <c r="AF71" s="663" t="str">
        <f t="shared" si="5"/>
        <v/>
      </c>
      <c r="AG71" s="663"/>
      <c r="AH71" s="663"/>
      <c r="AI71" s="663"/>
      <c r="AJ71" s="664"/>
      <c r="AK71" s="524"/>
      <c r="AL71" s="525"/>
      <c r="AM71" s="525"/>
      <c r="AN71" s="527"/>
      <c r="AO71" s="527"/>
      <c r="AP71" s="527"/>
      <c r="AQ71" s="527"/>
      <c r="AR71" s="527"/>
      <c r="AS71" s="527"/>
      <c r="AT71" s="528"/>
    </row>
    <row r="72" spans="2:46" ht="17.25" customHeight="1">
      <c r="B72" s="372"/>
      <c r="C72" s="373"/>
      <c r="D72" s="374"/>
      <c r="E72" s="375"/>
      <c r="F72" s="375"/>
      <c r="G72" s="375"/>
      <c r="H72" s="376"/>
      <c r="I72" s="374"/>
      <c r="J72" s="375"/>
      <c r="K72" s="375"/>
      <c r="L72" s="375"/>
      <c r="M72" s="375"/>
      <c r="N72" s="375"/>
      <c r="O72" s="375"/>
      <c r="P72" s="375"/>
      <c r="Q72" s="375"/>
      <c r="R72" s="375"/>
      <c r="S72" s="375"/>
      <c r="T72" s="376"/>
      <c r="U72" s="659"/>
      <c r="V72" s="659"/>
      <c r="W72" s="659"/>
      <c r="X72" s="659"/>
      <c r="Y72" s="366"/>
      <c r="Z72" s="520"/>
      <c r="AA72" s="660"/>
      <c r="AB72" s="661" t="str">
        <f>_xlfn.IFNA(IF(U72="","",ROUNDDOWN(U72*VLOOKUP(Z72,'99.税率マスタ'!B:C,2,FALSE),0)),"　税率を選択")</f>
        <v/>
      </c>
      <c r="AC72" s="662"/>
      <c r="AD72" s="662"/>
      <c r="AE72" s="662"/>
      <c r="AF72" s="663" t="str">
        <f t="shared" si="5"/>
        <v/>
      </c>
      <c r="AG72" s="663"/>
      <c r="AH72" s="663"/>
      <c r="AI72" s="663"/>
      <c r="AJ72" s="664"/>
      <c r="AK72" s="524"/>
      <c r="AL72" s="525"/>
      <c r="AM72" s="525"/>
      <c r="AN72" s="527"/>
      <c r="AO72" s="527"/>
      <c r="AP72" s="527"/>
      <c r="AQ72" s="527"/>
      <c r="AR72" s="527"/>
      <c r="AS72" s="527"/>
      <c r="AT72" s="528"/>
    </row>
    <row r="73" spans="2:46" ht="17.25" customHeight="1">
      <c r="B73" s="372"/>
      <c r="C73" s="373"/>
      <c r="D73" s="374"/>
      <c r="E73" s="375"/>
      <c r="F73" s="375"/>
      <c r="G73" s="375"/>
      <c r="H73" s="376"/>
      <c r="I73" s="374"/>
      <c r="J73" s="375"/>
      <c r="K73" s="375"/>
      <c r="L73" s="375"/>
      <c r="M73" s="375"/>
      <c r="N73" s="375"/>
      <c r="O73" s="375"/>
      <c r="P73" s="375"/>
      <c r="Q73" s="375"/>
      <c r="R73" s="375"/>
      <c r="S73" s="375"/>
      <c r="T73" s="376"/>
      <c r="U73" s="659"/>
      <c r="V73" s="659"/>
      <c r="W73" s="659"/>
      <c r="X73" s="659"/>
      <c r="Y73" s="366"/>
      <c r="Z73" s="520"/>
      <c r="AA73" s="660"/>
      <c r="AB73" s="661" t="str">
        <f>_xlfn.IFNA(IF(U73="","",ROUNDDOWN(U73*VLOOKUP(Z73,'99.税率マスタ'!B:C,2,FALSE),0)),"　税率を選択")</f>
        <v/>
      </c>
      <c r="AC73" s="662"/>
      <c r="AD73" s="662"/>
      <c r="AE73" s="662"/>
      <c r="AF73" s="663" t="str">
        <f t="shared" si="5"/>
        <v/>
      </c>
      <c r="AG73" s="663"/>
      <c r="AH73" s="663"/>
      <c r="AI73" s="663"/>
      <c r="AJ73" s="664"/>
      <c r="AK73" s="524"/>
      <c r="AL73" s="525"/>
      <c r="AM73" s="525"/>
      <c r="AN73" s="527"/>
      <c r="AO73" s="527"/>
      <c r="AP73" s="527"/>
      <c r="AQ73" s="527"/>
      <c r="AR73" s="527"/>
      <c r="AS73" s="527"/>
      <c r="AT73" s="528"/>
    </row>
    <row r="74" spans="2:46" ht="17.25" customHeight="1">
      <c r="B74" s="372"/>
      <c r="C74" s="373"/>
      <c r="D74" s="374"/>
      <c r="E74" s="375"/>
      <c r="F74" s="375"/>
      <c r="G74" s="375"/>
      <c r="H74" s="376"/>
      <c r="I74" s="374"/>
      <c r="J74" s="375"/>
      <c r="K74" s="375"/>
      <c r="L74" s="375"/>
      <c r="M74" s="375"/>
      <c r="N74" s="375"/>
      <c r="O74" s="375"/>
      <c r="P74" s="375"/>
      <c r="Q74" s="375"/>
      <c r="R74" s="375"/>
      <c r="S74" s="375"/>
      <c r="T74" s="376"/>
      <c r="U74" s="659"/>
      <c r="V74" s="659"/>
      <c r="W74" s="659"/>
      <c r="X74" s="659"/>
      <c r="Y74" s="366"/>
      <c r="Z74" s="520"/>
      <c r="AA74" s="660"/>
      <c r="AB74" s="661" t="str">
        <f>_xlfn.IFNA(IF(U74="","",ROUNDDOWN(U74*VLOOKUP(Z74,'99.税率マスタ'!B:C,2,FALSE),0)),"　税率を選択")</f>
        <v/>
      </c>
      <c r="AC74" s="662"/>
      <c r="AD74" s="662"/>
      <c r="AE74" s="662"/>
      <c r="AF74" s="663" t="str">
        <f t="shared" si="5"/>
        <v/>
      </c>
      <c r="AG74" s="663"/>
      <c r="AH74" s="663"/>
      <c r="AI74" s="663"/>
      <c r="AJ74" s="664"/>
      <c r="AK74" s="524"/>
      <c r="AL74" s="525"/>
      <c r="AM74" s="525"/>
      <c r="AN74" s="527"/>
      <c r="AO74" s="527"/>
      <c r="AP74" s="527"/>
      <c r="AQ74" s="527"/>
      <c r="AR74" s="527"/>
      <c r="AS74" s="527"/>
      <c r="AT74" s="528"/>
    </row>
    <row r="75" spans="2:46" ht="17.25" customHeight="1">
      <c r="B75" s="372"/>
      <c r="C75" s="373"/>
      <c r="D75" s="374"/>
      <c r="E75" s="375"/>
      <c r="F75" s="375"/>
      <c r="G75" s="375"/>
      <c r="H75" s="376"/>
      <c r="I75" s="374"/>
      <c r="J75" s="375"/>
      <c r="K75" s="375"/>
      <c r="L75" s="375"/>
      <c r="M75" s="375"/>
      <c r="N75" s="375"/>
      <c r="O75" s="375"/>
      <c r="P75" s="375"/>
      <c r="Q75" s="375"/>
      <c r="R75" s="375"/>
      <c r="S75" s="375"/>
      <c r="T75" s="376"/>
      <c r="U75" s="659"/>
      <c r="V75" s="659"/>
      <c r="W75" s="659"/>
      <c r="X75" s="659"/>
      <c r="Y75" s="366"/>
      <c r="Z75" s="520"/>
      <c r="AA75" s="660"/>
      <c r="AB75" s="661" t="str">
        <f>_xlfn.IFNA(IF(U75="","",ROUNDDOWN(U75*VLOOKUP(Z75,'99.税率マスタ'!B:C,2,FALSE),0)),"　税率を選択")</f>
        <v/>
      </c>
      <c r="AC75" s="662"/>
      <c r="AD75" s="662"/>
      <c r="AE75" s="662"/>
      <c r="AF75" s="663" t="str">
        <f t="shared" si="5"/>
        <v/>
      </c>
      <c r="AG75" s="663"/>
      <c r="AH75" s="663"/>
      <c r="AI75" s="663"/>
      <c r="AJ75" s="664"/>
      <c r="AK75" s="524"/>
      <c r="AL75" s="525"/>
      <c r="AM75" s="525"/>
      <c r="AN75" s="527"/>
      <c r="AO75" s="527"/>
      <c r="AP75" s="527"/>
      <c r="AQ75" s="527"/>
      <c r="AR75" s="527"/>
      <c r="AS75" s="527"/>
      <c r="AT75" s="528"/>
    </row>
    <row r="76" spans="2:46" ht="17.25" customHeight="1">
      <c r="B76" s="382"/>
      <c r="C76" s="383"/>
      <c r="D76" s="384"/>
      <c r="E76" s="385"/>
      <c r="F76" s="385"/>
      <c r="G76" s="385"/>
      <c r="H76" s="386"/>
      <c r="I76" s="384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6"/>
      <c r="U76" s="698"/>
      <c r="V76" s="698"/>
      <c r="W76" s="698"/>
      <c r="X76" s="698"/>
      <c r="Y76" s="390"/>
      <c r="Z76" s="530"/>
      <c r="AA76" s="697"/>
      <c r="AB76" s="702" t="str">
        <f>_xlfn.IFNA(IF(U76="","",ROUNDDOWN(U76*VLOOKUP(Z76,'99.税率マスタ'!B:C,2,FALSE),0)),"　税率を選択")</f>
        <v/>
      </c>
      <c r="AC76" s="703"/>
      <c r="AD76" s="703"/>
      <c r="AE76" s="703"/>
      <c r="AF76" s="700" t="str">
        <f t="shared" si="5"/>
        <v/>
      </c>
      <c r="AG76" s="700"/>
      <c r="AH76" s="700"/>
      <c r="AI76" s="700"/>
      <c r="AJ76" s="701"/>
      <c r="AK76" s="655"/>
      <c r="AL76" s="656"/>
      <c r="AM76" s="656"/>
      <c r="AN76" s="657"/>
      <c r="AO76" s="657"/>
      <c r="AP76" s="657"/>
      <c r="AQ76" s="657"/>
      <c r="AR76" s="657"/>
      <c r="AS76" s="657"/>
      <c r="AT76" s="658"/>
    </row>
    <row r="77" spans="2:46" ht="12.95" customHeight="1">
      <c r="AK77" s="468" t="s">
        <v>54</v>
      </c>
      <c r="AL77" s="468"/>
      <c r="AM77" s="468"/>
      <c r="AN77" s="468"/>
      <c r="AO77" s="468"/>
      <c r="AP77" s="468"/>
      <c r="AQ77" s="468" t="str">
        <f>AQ$42</f>
        <v>oois241211</v>
      </c>
      <c r="AR77" s="468"/>
      <c r="AS77" s="468"/>
      <c r="AT77" s="468"/>
    </row>
    <row r="78" spans="2:46" ht="15.75" customHeight="1">
      <c r="AG78" s="104" t="s">
        <v>45</v>
      </c>
      <c r="AH78" s="104"/>
      <c r="AI78" s="104"/>
      <c r="AJ78" s="105" t="str">
        <f>AJ$1</f>
        <v/>
      </c>
      <c r="AK78" s="105"/>
      <c r="AL78" s="105"/>
      <c r="AM78" s="105"/>
      <c r="AN78" s="105"/>
      <c r="AO78" s="105"/>
      <c r="AP78" s="105"/>
      <c r="AQ78" s="3" t="s">
        <v>46</v>
      </c>
      <c r="AR78" s="4">
        <v>3</v>
      </c>
      <c r="AS78" s="5" t="s">
        <v>59</v>
      </c>
      <c r="AT78" s="24">
        <f>AT$1</f>
        <v>0</v>
      </c>
    </row>
    <row r="79" spans="2:46" ht="17.25" customHeight="1">
      <c r="B79" s="266" t="s">
        <v>44</v>
      </c>
      <c r="C79" s="319"/>
      <c r="D79" s="320" t="s">
        <v>79</v>
      </c>
      <c r="E79" s="269"/>
      <c r="F79" s="269"/>
      <c r="G79" s="269"/>
      <c r="H79" s="339"/>
      <c r="I79" s="320" t="s">
        <v>69</v>
      </c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339"/>
      <c r="U79" s="319" t="s">
        <v>71</v>
      </c>
      <c r="V79" s="319"/>
      <c r="W79" s="319"/>
      <c r="X79" s="319"/>
      <c r="Y79" s="320"/>
      <c r="Z79" s="319" t="s">
        <v>27</v>
      </c>
      <c r="AA79" s="320"/>
      <c r="AB79" s="676" t="s">
        <v>72</v>
      </c>
      <c r="AC79" s="554"/>
      <c r="AD79" s="554"/>
      <c r="AE79" s="554"/>
      <c r="AF79" s="554" t="s">
        <v>73</v>
      </c>
      <c r="AG79" s="554"/>
      <c r="AH79" s="554"/>
      <c r="AI79" s="554"/>
      <c r="AJ79" s="555"/>
      <c r="AK79" s="445" t="s">
        <v>40</v>
      </c>
      <c r="AL79" s="554"/>
      <c r="AM79" s="554"/>
      <c r="AN79" s="554" t="s">
        <v>38</v>
      </c>
      <c r="AO79" s="554"/>
      <c r="AP79" s="554"/>
      <c r="AQ79" s="554"/>
      <c r="AR79" s="554" t="s">
        <v>70</v>
      </c>
      <c r="AS79" s="554"/>
      <c r="AT79" s="555"/>
    </row>
    <row r="80" spans="2:46" ht="17.25" customHeight="1">
      <c r="B80" s="297"/>
      <c r="C80" s="298"/>
      <c r="D80" s="299"/>
      <c r="E80" s="300"/>
      <c r="F80" s="300"/>
      <c r="G80" s="300"/>
      <c r="H80" s="301"/>
      <c r="I80" s="669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670"/>
      <c r="U80" s="671"/>
      <c r="V80" s="671"/>
      <c r="W80" s="671"/>
      <c r="X80" s="671"/>
      <c r="Y80" s="305"/>
      <c r="Z80" s="538"/>
      <c r="AA80" s="665"/>
      <c r="AB80" s="672" t="str">
        <f>_xlfn.IFNA(IF(U80="","",ROUNDDOWN(U80*VLOOKUP(Z80,'99.税率マスタ'!B:C,2,FALSE),0)),"　税率を選択")</f>
        <v/>
      </c>
      <c r="AC80" s="673"/>
      <c r="AD80" s="673"/>
      <c r="AE80" s="673"/>
      <c r="AF80" s="674" t="str">
        <f t="shared" ref="AF80:AF111" si="6">IFERROR(IF(U80="","",U80-AB80),"")</f>
        <v/>
      </c>
      <c r="AG80" s="674"/>
      <c r="AH80" s="674"/>
      <c r="AI80" s="674"/>
      <c r="AJ80" s="675"/>
      <c r="AK80" s="548"/>
      <c r="AL80" s="549"/>
      <c r="AM80" s="549"/>
      <c r="AN80" s="551"/>
      <c r="AO80" s="551"/>
      <c r="AP80" s="551"/>
      <c r="AQ80" s="551"/>
      <c r="AR80" s="551"/>
      <c r="AS80" s="551"/>
      <c r="AT80" s="552"/>
    </row>
    <row r="81" spans="2:46" ht="17.25" customHeight="1">
      <c r="B81" s="372"/>
      <c r="C81" s="373"/>
      <c r="D81" s="374"/>
      <c r="E81" s="375"/>
      <c r="F81" s="375"/>
      <c r="G81" s="375"/>
      <c r="H81" s="376"/>
      <c r="I81" s="374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6"/>
      <c r="U81" s="659"/>
      <c r="V81" s="659"/>
      <c r="W81" s="659"/>
      <c r="X81" s="659"/>
      <c r="Y81" s="366"/>
      <c r="Z81" s="538"/>
      <c r="AA81" s="665"/>
      <c r="AB81" s="661" t="str">
        <f>_xlfn.IFNA(IF(U81="","",ROUNDDOWN(U81*VLOOKUP(Z81,'99.税率マスタ'!B:C,2,FALSE),0)),"　税率を選択")</f>
        <v/>
      </c>
      <c r="AC81" s="662"/>
      <c r="AD81" s="662"/>
      <c r="AE81" s="662"/>
      <c r="AF81" s="663" t="str">
        <f t="shared" si="6"/>
        <v/>
      </c>
      <c r="AG81" s="663"/>
      <c r="AH81" s="663"/>
      <c r="AI81" s="663"/>
      <c r="AJ81" s="664"/>
      <c r="AK81" s="524"/>
      <c r="AL81" s="525"/>
      <c r="AM81" s="525"/>
      <c r="AN81" s="527"/>
      <c r="AO81" s="527"/>
      <c r="AP81" s="527"/>
      <c r="AQ81" s="527"/>
      <c r="AR81" s="527"/>
      <c r="AS81" s="527"/>
      <c r="AT81" s="528"/>
    </row>
    <row r="82" spans="2:46" ht="17.25" customHeight="1">
      <c r="B82" s="372"/>
      <c r="C82" s="373"/>
      <c r="D82" s="374"/>
      <c r="E82" s="375"/>
      <c r="F82" s="375"/>
      <c r="G82" s="375"/>
      <c r="H82" s="376"/>
      <c r="I82" s="374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6"/>
      <c r="U82" s="659"/>
      <c r="V82" s="659"/>
      <c r="W82" s="659"/>
      <c r="X82" s="659"/>
      <c r="Y82" s="366"/>
      <c r="Z82" s="538"/>
      <c r="AA82" s="665"/>
      <c r="AB82" s="661" t="str">
        <f>_xlfn.IFNA(IF(U82="","",ROUNDDOWN(U82*VLOOKUP(Z82,'99.税率マスタ'!B:C,2,FALSE),0)),"　税率を選択")</f>
        <v/>
      </c>
      <c r="AC82" s="662"/>
      <c r="AD82" s="662"/>
      <c r="AE82" s="662"/>
      <c r="AF82" s="663" t="str">
        <f t="shared" si="6"/>
        <v/>
      </c>
      <c r="AG82" s="663"/>
      <c r="AH82" s="663"/>
      <c r="AI82" s="663"/>
      <c r="AJ82" s="664"/>
      <c r="AK82" s="524"/>
      <c r="AL82" s="525"/>
      <c r="AM82" s="525"/>
      <c r="AN82" s="527"/>
      <c r="AO82" s="527"/>
      <c r="AP82" s="527"/>
      <c r="AQ82" s="527"/>
      <c r="AR82" s="527"/>
      <c r="AS82" s="527"/>
      <c r="AT82" s="528"/>
    </row>
    <row r="83" spans="2:46" ht="17.25" customHeight="1">
      <c r="B83" s="372"/>
      <c r="C83" s="373"/>
      <c r="D83" s="374"/>
      <c r="E83" s="375"/>
      <c r="F83" s="375"/>
      <c r="G83" s="375"/>
      <c r="H83" s="376"/>
      <c r="I83" s="374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6"/>
      <c r="U83" s="659"/>
      <c r="V83" s="659"/>
      <c r="W83" s="659"/>
      <c r="X83" s="659"/>
      <c r="Y83" s="366"/>
      <c r="Z83" s="520"/>
      <c r="AA83" s="660"/>
      <c r="AB83" s="661" t="str">
        <f>_xlfn.IFNA(IF(U83="","",ROUNDDOWN(U83*VLOOKUP(Z83,'99.税率マスタ'!B:C,2,FALSE),0)),"　税率を選択")</f>
        <v/>
      </c>
      <c r="AC83" s="662"/>
      <c r="AD83" s="662"/>
      <c r="AE83" s="662"/>
      <c r="AF83" s="663" t="str">
        <f t="shared" si="6"/>
        <v/>
      </c>
      <c r="AG83" s="663"/>
      <c r="AH83" s="663"/>
      <c r="AI83" s="663"/>
      <c r="AJ83" s="664"/>
      <c r="AK83" s="524"/>
      <c r="AL83" s="525"/>
      <c r="AM83" s="525"/>
      <c r="AN83" s="527"/>
      <c r="AO83" s="527"/>
      <c r="AP83" s="527"/>
      <c r="AQ83" s="527"/>
      <c r="AR83" s="527"/>
      <c r="AS83" s="527"/>
      <c r="AT83" s="528"/>
    </row>
    <row r="84" spans="2:46" ht="17.25" customHeight="1">
      <c r="B84" s="372"/>
      <c r="C84" s="373"/>
      <c r="D84" s="374"/>
      <c r="E84" s="375"/>
      <c r="F84" s="375"/>
      <c r="G84" s="375"/>
      <c r="H84" s="376"/>
      <c r="I84" s="374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6"/>
      <c r="U84" s="659"/>
      <c r="V84" s="659"/>
      <c r="W84" s="659"/>
      <c r="X84" s="659"/>
      <c r="Y84" s="366"/>
      <c r="Z84" s="520"/>
      <c r="AA84" s="660"/>
      <c r="AB84" s="661" t="str">
        <f>_xlfn.IFNA(IF(U84="","",ROUNDDOWN(U84*VLOOKUP(Z84,'99.税率マスタ'!B:C,2,FALSE),0)),"　税率を選択")</f>
        <v/>
      </c>
      <c r="AC84" s="662"/>
      <c r="AD84" s="662"/>
      <c r="AE84" s="662"/>
      <c r="AF84" s="663" t="str">
        <f t="shared" si="6"/>
        <v/>
      </c>
      <c r="AG84" s="663"/>
      <c r="AH84" s="663"/>
      <c r="AI84" s="663"/>
      <c r="AJ84" s="664"/>
      <c r="AK84" s="524"/>
      <c r="AL84" s="525"/>
      <c r="AM84" s="525"/>
      <c r="AN84" s="527"/>
      <c r="AO84" s="527"/>
      <c r="AP84" s="527"/>
      <c r="AQ84" s="527"/>
      <c r="AR84" s="527"/>
      <c r="AS84" s="527"/>
      <c r="AT84" s="528"/>
    </row>
    <row r="85" spans="2:46" ht="17.25" customHeight="1">
      <c r="B85" s="372"/>
      <c r="C85" s="373"/>
      <c r="D85" s="374"/>
      <c r="E85" s="375"/>
      <c r="F85" s="375"/>
      <c r="G85" s="375"/>
      <c r="H85" s="376"/>
      <c r="I85" s="374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6"/>
      <c r="U85" s="659"/>
      <c r="V85" s="659"/>
      <c r="W85" s="659"/>
      <c r="X85" s="659"/>
      <c r="Y85" s="366"/>
      <c r="Z85" s="520"/>
      <c r="AA85" s="660"/>
      <c r="AB85" s="661" t="str">
        <f>_xlfn.IFNA(IF(U85="","",ROUNDDOWN(U85*VLOOKUP(Z85,'99.税率マスタ'!B:C,2,FALSE),0)),"　税率を選択")</f>
        <v/>
      </c>
      <c r="AC85" s="662"/>
      <c r="AD85" s="662"/>
      <c r="AE85" s="662"/>
      <c r="AF85" s="663" t="str">
        <f t="shared" si="6"/>
        <v/>
      </c>
      <c r="AG85" s="663"/>
      <c r="AH85" s="663"/>
      <c r="AI85" s="663"/>
      <c r="AJ85" s="664"/>
      <c r="AK85" s="524"/>
      <c r="AL85" s="525"/>
      <c r="AM85" s="525"/>
      <c r="AN85" s="527"/>
      <c r="AO85" s="527"/>
      <c r="AP85" s="527"/>
      <c r="AQ85" s="527"/>
      <c r="AR85" s="527"/>
      <c r="AS85" s="527"/>
      <c r="AT85" s="528"/>
    </row>
    <row r="86" spans="2:46" ht="17.25" customHeight="1">
      <c r="B86" s="372"/>
      <c r="C86" s="373"/>
      <c r="D86" s="374"/>
      <c r="E86" s="375"/>
      <c r="F86" s="375"/>
      <c r="G86" s="375"/>
      <c r="H86" s="376"/>
      <c r="I86" s="374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6"/>
      <c r="U86" s="659"/>
      <c r="V86" s="659"/>
      <c r="W86" s="659"/>
      <c r="X86" s="659"/>
      <c r="Y86" s="366"/>
      <c r="Z86" s="520"/>
      <c r="AA86" s="660"/>
      <c r="AB86" s="661" t="str">
        <f>_xlfn.IFNA(IF(U86="","",ROUNDDOWN(U86*VLOOKUP(Z86,'99.税率マスタ'!B:C,2,FALSE),0)),"　税率を選択")</f>
        <v/>
      </c>
      <c r="AC86" s="662"/>
      <c r="AD86" s="662"/>
      <c r="AE86" s="662"/>
      <c r="AF86" s="663" t="str">
        <f t="shared" si="6"/>
        <v/>
      </c>
      <c r="AG86" s="663"/>
      <c r="AH86" s="663"/>
      <c r="AI86" s="663"/>
      <c r="AJ86" s="664"/>
      <c r="AK86" s="524"/>
      <c r="AL86" s="525"/>
      <c r="AM86" s="525"/>
      <c r="AN86" s="527"/>
      <c r="AO86" s="527"/>
      <c r="AP86" s="527"/>
      <c r="AQ86" s="527"/>
      <c r="AR86" s="527"/>
      <c r="AS86" s="527"/>
      <c r="AT86" s="528"/>
    </row>
    <row r="87" spans="2:46" ht="17.25" customHeight="1">
      <c r="B87" s="372"/>
      <c r="C87" s="373"/>
      <c r="D87" s="374"/>
      <c r="E87" s="375"/>
      <c r="F87" s="375"/>
      <c r="G87" s="375"/>
      <c r="H87" s="376"/>
      <c r="I87" s="374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6"/>
      <c r="U87" s="659"/>
      <c r="V87" s="659"/>
      <c r="W87" s="659"/>
      <c r="X87" s="659"/>
      <c r="Y87" s="366"/>
      <c r="Z87" s="538"/>
      <c r="AA87" s="665"/>
      <c r="AB87" s="661" t="str">
        <f>_xlfn.IFNA(IF(U87="","",ROUNDDOWN(U87*VLOOKUP(Z87,'99.税率マスタ'!B:C,2,FALSE),0)),"　税率を選択")</f>
        <v/>
      </c>
      <c r="AC87" s="662"/>
      <c r="AD87" s="662"/>
      <c r="AE87" s="662"/>
      <c r="AF87" s="663" t="str">
        <f t="shared" si="6"/>
        <v/>
      </c>
      <c r="AG87" s="663"/>
      <c r="AH87" s="663"/>
      <c r="AI87" s="663"/>
      <c r="AJ87" s="664"/>
      <c r="AK87" s="524"/>
      <c r="AL87" s="525"/>
      <c r="AM87" s="525"/>
      <c r="AN87" s="527"/>
      <c r="AO87" s="527"/>
      <c r="AP87" s="527"/>
      <c r="AQ87" s="527"/>
      <c r="AR87" s="527"/>
      <c r="AS87" s="527"/>
      <c r="AT87" s="528"/>
    </row>
    <row r="88" spans="2:46" ht="17.25" customHeight="1">
      <c r="B88" s="372"/>
      <c r="C88" s="373"/>
      <c r="D88" s="374"/>
      <c r="E88" s="375"/>
      <c r="F88" s="375"/>
      <c r="G88" s="375"/>
      <c r="H88" s="376"/>
      <c r="I88" s="374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6"/>
      <c r="U88" s="659"/>
      <c r="V88" s="659"/>
      <c r="W88" s="659"/>
      <c r="X88" s="659"/>
      <c r="Y88" s="366"/>
      <c r="Z88" s="538"/>
      <c r="AA88" s="665"/>
      <c r="AB88" s="661" t="str">
        <f>_xlfn.IFNA(IF(U88="","",ROUNDDOWN(U88*VLOOKUP(Z88,'99.税率マスタ'!B:C,2,FALSE),0)),"　税率を選択")</f>
        <v/>
      </c>
      <c r="AC88" s="662"/>
      <c r="AD88" s="662"/>
      <c r="AE88" s="662"/>
      <c r="AF88" s="663" t="str">
        <f t="shared" si="6"/>
        <v/>
      </c>
      <c r="AG88" s="663"/>
      <c r="AH88" s="663"/>
      <c r="AI88" s="663"/>
      <c r="AJ88" s="664"/>
      <c r="AK88" s="524"/>
      <c r="AL88" s="525"/>
      <c r="AM88" s="525"/>
      <c r="AN88" s="527"/>
      <c r="AO88" s="527"/>
      <c r="AP88" s="527"/>
      <c r="AQ88" s="527"/>
      <c r="AR88" s="527"/>
      <c r="AS88" s="527"/>
      <c r="AT88" s="528"/>
    </row>
    <row r="89" spans="2:46" ht="17.25" customHeight="1">
      <c r="B89" s="372"/>
      <c r="C89" s="373"/>
      <c r="D89" s="374"/>
      <c r="E89" s="375"/>
      <c r="F89" s="375"/>
      <c r="G89" s="375"/>
      <c r="H89" s="376"/>
      <c r="I89" s="374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6"/>
      <c r="U89" s="659"/>
      <c r="V89" s="659"/>
      <c r="W89" s="659"/>
      <c r="X89" s="659"/>
      <c r="Y89" s="366"/>
      <c r="Z89" s="520"/>
      <c r="AA89" s="660"/>
      <c r="AB89" s="661" t="str">
        <f>_xlfn.IFNA(IF(U89="","",ROUNDDOWN(U89*VLOOKUP(Z89,'99.税率マスタ'!B:C,2,FALSE),0)),"　税率を選択")</f>
        <v/>
      </c>
      <c r="AC89" s="662"/>
      <c r="AD89" s="662"/>
      <c r="AE89" s="662"/>
      <c r="AF89" s="663" t="str">
        <f t="shared" si="6"/>
        <v/>
      </c>
      <c r="AG89" s="663"/>
      <c r="AH89" s="663"/>
      <c r="AI89" s="663"/>
      <c r="AJ89" s="664"/>
      <c r="AK89" s="524"/>
      <c r="AL89" s="525"/>
      <c r="AM89" s="525"/>
      <c r="AN89" s="527"/>
      <c r="AO89" s="527"/>
      <c r="AP89" s="527"/>
      <c r="AQ89" s="527"/>
      <c r="AR89" s="527"/>
      <c r="AS89" s="527"/>
      <c r="AT89" s="528"/>
    </row>
    <row r="90" spans="2:46" ht="17.25" customHeight="1">
      <c r="B90" s="372"/>
      <c r="C90" s="373"/>
      <c r="D90" s="374"/>
      <c r="E90" s="375"/>
      <c r="F90" s="375"/>
      <c r="G90" s="375"/>
      <c r="H90" s="376"/>
      <c r="I90" s="374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6"/>
      <c r="U90" s="659"/>
      <c r="V90" s="659"/>
      <c r="W90" s="659"/>
      <c r="X90" s="659"/>
      <c r="Y90" s="366"/>
      <c r="Z90" s="520"/>
      <c r="AA90" s="660"/>
      <c r="AB90" s="661" t="str">
        <f>_xlfn.IFNA(IF(U90="","",ROUNDDOWN(U90*VLOOKUP(Z90,'99.税率マスタ'!B:C,2,FALSE),0)),"　税率を選択")</f>
        <v/>
      </c>
      <c r="AC90" s="662"/>
      <c r="AD90" s="662"/>
      <c r="AE90" s="662"/>
      <c r="AF90" s="663" t="str">
        <f t="shared" si="6"/>
        <v/>
      </c>
      <c r="AG90" s="663"/>
      <c r="AH90" s="663"/>
      <c r="AI90" s="663"/>
      <c r="AJ90" s="664"/>
      <c r="AK90" s="524"/>
      <c r="AL90" s="525"/>
      <c r="AM90" s="525"/>
      <c r="AN90" s="527"/>
      <c r="AO90" s="527"/>
      <c r="AP90" s="527"/>
      <c r="AQ90" s="527"/>
      <c r="AR90" s="527"/>
      <c r="AS90" s="527"/>
      <c r="AT90" s="528"/>
    </row>
    <row r="91" spans="2:46" ht="17.25" customHeight="1">
      <c r="B91" s="372"/>
      <c r="C91" s="373"/>
      <c r="D91" s="374"/>
      <c r="E91" s="375"/>
      <c r="F91" s="375"/>
      <c r="G91" s="375"/>
      <c r="H91" s="376"/>
      <c r="I91" s="374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6"/>
      <c r="U91" s="659"/>
      <c r="V91" s="659"/>
      <c r="W91" s="659"/>
      <c r="X91" s="659"/>
      <c r="Y91" s="366"/>
      <c r="Z91" s="520"/>
      <c r="AA91" s="660"/>
      <c r="AB91" s="661" t="str">
        <f>_xlfn.IFNA(IF(U91="","",ROUNDDOWN(U91*VLOOKUP(Z91,'99.税率マスタ'!B:C,2,FALSE),0)),"　税率を選択")</f>
        <v/>
      </c>
      <c r="AC91" s="662"/>
      <c r="AD91" s="662"/>
      <c r="AE91" s="662"/>
      <c r="AF91" s="663" t="str">
        <f t="shared" si="6"/>
        <v/>
      </c>
      <c r="AG91" s="663"/>
      <c r="AH91" s="663"/>
      <c r="AI91" s="663"/>
      <c r="AJ91" s="664"/>
      <c r="AK91" s="524"/>
      <c r="AL91" s="525"/>
      <c r="AM91" s="525"/>
      <c r="AN91" s="527"/>
      <c r="AO91" s="527"/>
      <c r="AP91" s="527"/>
      <c r="AQ91" s="527"/>
      <c r="AR91" s="527"/>
      <c r="AS91" s="527"/>
      <c r="AT91" s="528"/>
    </row>
    <row r="92" spans="2:46" ht="17.25" customHeight="1">
      <c r="B92" s="372"/>
      <c r="C92" s="373"/>
      <c r="D92" s="374"/>
      <c r="E92" s="375"/>
      <c r="F92" s="375"/>
      <c r="G92" s="375"/>
      <c r="H92" s="376"/>
      <c r="I92" s="374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6"/>
      <c r="U92" s="659"/>
      <c r="V92" s="659"/>
      <c r="W92" s="659"/>
      <c r="X92" s="659"/>
      <c r="Y92" s="366"/>
      <c r="Z92" s="520"/>
      <c r="AA92" s="660"/>
      <c r="AB92" s="661" t="str">
        <f>_xlfn.IFNA(IF(U92="","",ROUNDDOWN(U92*VLOOKUP(Z92,'99.税率マスタ'!B:C,2,FALSE),0)),"　税率を選択")</f>
        <v/>
      </c>
      <c r="AC92" s="662"/>
      <c r="AD92" s="662"/>
      <c r="AE92" s="662"/>
      <c r="AF92" s="663" t="str">
        <f t="shared" si="6"/>
        <v/>
      </c>
      <c r="AG92" s="663"/>
      <c r="AH92" s="663"/>
      <c r="AI92" s="663"/>
      <c r="AJ92" s="664"/>
      <c r="AK92" s="524"/>
      <c r="AL92" s="525"/>
      <c r="AM92" s="525"/>
      <c r="AN92" s="527"/>
      <c r="AO92" s="527"/>
      <c r="AP92" s="527"/>
      <c r="AQ92" s="527"/>
      <c r="AR92" s="527"/>
      <c r="AS92" s="527"/>
      <c r="AT92" s="528"/>
    </row>
    <row r="93" spans="2:46" ht="17.25" customHeight="1">
      <c r="B93" s="372"/>
      <c r="C93" s="373"/>
      <c r="D93" s="374"/>
      <c r="E93" s="375"/>
      <c r="F93" s="375"/>
      <c r="G93" s="375"/>
      <c r="H93" s="376"/>
      <c r="I93" s="374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6"/>
      <c r="U93" s="659"/>
      <c r="V93" s="659"/>
      <c r="W93" s="659"/>
      <c r="X93" s="659"/>
      <c r="Y93" s="366"/>
      <c r="Z93" s="538"/>
      <c r="AA93" s="665"/>
      <c r="AB93" s="661" t="str">
        <f>_xlfn.IFNA(IF(U93="","",ROUNDDOWN(U93*VLOOKUP(Z93,'99.税率マスタ'!B:C,2,FALSE),0)),"　税率を選択")</f>
        <v/>
      </c>
      <c r="AC93" s="662"/>
      <c r="AD93" s="662"/>
      <c r="AE93" s="662"/>
      <c r="AF93" s="663" t="str">
        <f t="shared" si="6"/>
        <v/>
      </c>
      <c r="AG93" s="663"/>
      <c r="AH93" s="663"/>
      <c r="AI93" s="663"/>
      <c r="AJ93" s="664"/>
      <c r="AK93" s="524"/>
      <c r="AL93" s="525"/>
      <c r="AM93" s="525"/>
      <c r="AN93" s="527"/>
      <c r="AO93" s="527"/>
      <c r="AP93" s="527"/>
      <c r="AQ93" s="527"/>
      <c r="AR93" s="527"/>
      <c r="AS93" s="527"/>
      <c r="AT93" s="528"/>
    </row>
    <row r="94" spans="2:46" ht="17.25" customHeight="1">
      <c r="B94" s="372"/>
      <c r="C94" s="373"/>
      <c r="D94" s="374"/>
      <c r="E94" s="375"/>
      <c r="F94" s="375"/>
      <c r="G94" s="375"/>
      <c r="H94" s="376"/>
      <c r="I94" s="374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6"/>
      <c r="U94" s="659"/>
      <c r="V94" s="659"/>
      <c r="W94" s="659"/>
      <c r="X94" s="659"/>
      <c r="Y94" s="366"/>
      <c r="Z94" s="538"/>
      <c r="AA94" s="665"/>
      <c r="AB94" s="661" t="str">
        <f>_xlfn.IFNA(IF(U94="","",ROUNDDOWN(U94*VLOOKUP(Z94,'99.税率マスタ'!B:C,2,FALSE),0)),"　税率を選択")</f>
        <v/>
      </c>
      <c r="AC94" s="662"/>
      <c r="AD94" s="662"/>
      <c r="AE94" s="662"/>
      <c r="AF94" s="663" t="str">
        <f t="shared" si="6"/>
        <v/>
      </c>
      <c r="AG94" s="663"/>
      <c r="AH94" s="663"/>
      <c r="AI94" s="663"/>
      <c r="AJ94" s="664"/>
      <c r="AK94" s="524"/>
      <c r="AL94" s="525"/>
      <c r="AM94" s="525"/>
      <c r="AN94" s="527"/>
      <c r="AO94" s="527"/>
      <c r="AP94" s="527"/>
      <c r="AQ94" s="527"/>
      <c r="AR94" s="527"/>
      <c r="AS94" s="527"/>
      <c r="AT94" s="528"/>
    </row>
    <row r="95" spans="2:46" ht="17.25" customHeight="1">
      <c r="B95" s="372"/>
      <c r="C95" s="373"/>
      <c r="D95" s="374"/>
      <c r="E95" s="375"/>
      <c r="F95" s="375"/>
      <c r="G95" s="375"/>
      <c r="H95" s="376"/>
      <c r="I95" s="374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6"/>
      <c r="U95" s="659"/>
      <c r="V95" s="659"/>
      <c r="W95" s="659"/>
      <c r="X95" s="659"/>
      <c r="Y95" s="366"/>
      <c r="Z95" s="520"/>
      <c r="AA95" s="660"/>
      <c r="AB95" s="661" t="str">
        <f>_xlfn.IFNA(IF(U95="","",ROUNDDOWN(U95*VLOOKUP(Z95,'99.税率マスタ'!B:C,2,FALSE),0)),"　税率を選択")</f>
        <v/>
      </c>
      <c r="AC95" s="662"/>
      <c r="AD95" s="662"/>
      <c r="AE95" s="662"/>
      <c r="AF95" s="663" t="str">
        <f t="shared" si="6"/>
        <v/>
      </c>
      <c r="AG95" s="663"/>
      <c r="AH95" s="663"/>
      <c r="AI95" s="663"/>
      <c r="AJ95" s="664"/>
      <c r="AK95" s="524"/>
      <c r="AL95" s="525"/>
      <c r="AM95" s="525"/>
      <c r="AN95" s="527"/>
      <c r="AO95" s="527"/>
      <c r="AP95" s="527"/>
      <c r="AQ95" s="527"/>
      <c r="AR95" s="527"/>
      <c r="AS95" s="527"/>
      <c r="AT95" s="528"/>
    </row>
    <row r="96" spans="2:46" ht="17.25" customHeight="1">
      <c r="B96" s="372"/>
      <c r="C96" s="373"/>
      <c r="D96" s="374"/>
      <c r="E96" s="375"/>
      <c r="F96" s="375"/>
      <c r="G96" s="375"/>
      <c r="H96" s="376"/>
      <c r="I96" s="374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6"/>
      <c r="U96" s="659"/>
      <c r="V96" s="659"/>
      <c r="W96" s="659"/>
      <c r="X96" s="659"/>
      <c r="Y96" s="366"/>
      <c r="Z96" s="520"/>
      <c r="AA96" s="660"/>
      <c r="AB96" s="661" t="str">
        <f>_xlfn.IFNA(IF(U96="","",ROUNDDOWN(U96*VLOOKUP(Z96,'99.税率マスタ'!B:C,2,FALSE),0)),"　税率を選択")</f>
        <v/>
      </c>
      <c r="AC96" s="662"/>
      <c r="AD96" s="662"/>
      <c r="AE96" s="662"/>
      <c r="AF96" s="663" t="str">
        <f t="shared" si="6"/>
        <v/>
      </c>
      <c r="AG96" s="663"/>
      <c r="AH96" s="663"/>
      <c r="AI96" s="663"/>
      <c r="AJ96" s="664"/>
      <c r="AK96" s="524"/>
      <c r="AL96" s="525"/>
      <c r="AM96" s="525"/>
      <c r="AN96" s="527"/>
      <c r="AO96" s="527"/>
      <c r="AP96" s="527"/>
      <c r="AQ96" s="527"/>
      <c r="AR96" s="527"/>
      <c r="AS96" s="527"/>
      <c r="AT96" s="528"/>
    </row>
    <row r="97" spans="2:46" ht="17.25" customHeight="1">
      <c r="B97" s="372"/>
      <c r="C97" s="373"/>
      <c r="D97" s="374"/>
      <c r="E97" s="375"/>
      <c r="F97" s="375"/>
      <c r="G97" s="375"/>
      <c r="H97" s="376"/>
      <c r="I97" s="374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6"/>
      <c r="U97" s="659"/>
      <c r="V97" s="659"/>
      <c r="W97" s="659"/>
      <c r="X97" s="659"/>
      <c r="Y97" s="366"/>
      <c r="Z97" s="520"/>
      <c r="AA97" s="660"/>
      <c r="AB97" s="661" t="str">
        <f>_xlfn.IFNA(IF(U97="","",ROUNDDOWN(U97*VLOOKUP(Z97,'99.税率マスタ'!B:C,2,FALSE),0)),"　税率を選択")</f>
        <v/>
      </c>
      <c r="AC97" s="662"/>
      <c r="AD97" s="662"/>
      <c r="AE97" s="662"/>
      <c r="AF97" s="663" t="str">
        <f t="shared" si="6"/>
        <v/>
      </c>
      <c r="AG97" s="663"/>
      <c r="AH97" s="663"/>
      <c r="AI97" s="663"/>
      <c r="AJ97" s="664"/>
      <c r="AK97" s="524"/>
      <c r="AL97" s="525"/>
      <c r="AM97" s="525"/>
      <c r="AN97" s="527"/>
      <c r="AO97" s="527"/>
      <c r="AP97" s="527"/>
      <c r="AQ97" s="527"/>
      <c r="AR97" s="527"/>
      <c r="AS97" s="527"/>
      <c r="AT97" s="528"/>
    </row>
    <row r="98" spans="2:46" ht="17.25" customHeight="1">
      <c r="B98" s="372"/>
      <c r="C98" s="373"/>
      <c r="D98" s="374"/>
      <c r="E98" s="375"/>
      <c r="F98" s="375"/>
      <c r="G98" s="375"/>
      <c r="H98" s="376"/>
      <c r="I98" s="374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6"/>
      <c r="U98" s="659"/>
      <c r="V98" s="659"/>
      <c r="W98" s="659"/>
      <c r="X98" s="659"/>
      <c r="Y98" s="366"/>
      <c r="Z98" s="520"/>
      <c r="AA98" s="660"/>
      <c r="AB98" s="661" t="str">
        <f>_xlfn.IFNA(IF(U98="","",ROUNDDOWN(U98*VLOOKUP(Z98,'99.税率マスタ'!B:C,2,FALSE),0)),"　税率を選択")</f>
        <v/>
      </c>
      <c r="AC98" s="662"/>
      <c r="AD98" s="662"/>
      <c r="AE98" s="662"/>
      <c r="AF98" s="663" t="str">
        <f t="shared" si="6"/>
        <v/>
      </c>
      <c r="AG98" s="663"/>
      <c r="AH98" s="663"/>
      <c r="AI98" s="663"/>
      <c r="AJ98" s="664"/>
      <c r="AK98" s="524"/>
      <c r="AL98" s="525"/>
      <c r="AM98" s="525"/>
      <c r="AN98" s="527"/>
      <c r="AO98" s="527"/>
      <c r="AP98" s="527"/>
      <c r="AQ98" s="527"/>
      <c r="AR98" s="527"/>
      <c r="AS98" s="527"/>
      <c r="AT98" s="528"/>
    </row>
    <row r="99" spans="2:46" ht="17.25" customHeight="1">
      <c r="B99" s="372"/>
      <c r="C99" s="373"/>
      <c r="D99" s="374"/>
      <c r="E99" s="375"/>
      <c r="F99" s="375"/>
      <c r="G99" s="375"/>
      <c r="H99" s="376"/>
      <c r="I99" s="374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6"/>
      <c r="U99" s="659"/>
      <c r="V99" s="659"/>
      <c r="W99" s="659"/>
      <c r="X99" s="659"/>
      <c r="Y99" s="366"/>
      <c r="Z99" s="538"/>
      <c r="AA99" s="665"/>
      <c r="AB99" s="661" t="str">
        <f>_xlfn.IFNA(IF(U99="","",ROUNDDOWN(U99*VLOOKUP(Z99,'99.税率マスタ'!B:C,2,FALSE),0)),"　税率を選択")</f>
        <v/>
      </c>
      <c r="AC99" s="662"/>
      <c r="AD99" s="662"/>
      <c r="AE99" s="662"/>
      <c r="AF99" s="663" t="str">
        <f t="shared" si="6"/>
        <v/>
      </c>
      <c r="AG99" s="663"/>
      <c r="AH99" s="663"/>
      <c r="AI99" s="663"/>
      <c r="AJ99" s="664"/>
      <c r="AK99" s="524"/>
      <c r="AL99" s="525"/>
      <c r="AM99" s="525"/>
      <c r="AN99" s="527"/>
      <c r="AO99" s="527"/>
      <c r="AP99" s="527"/>
      <c r="AQ99" s="527"/>
      <c r="AR99" s="527"/>
      <c r="AS99" s="527"/>
      <c r="AT99" s="528"/>
    </row>
    <row r="100" spans="2:46" ht="17.25" customHeight="1">
      <c r="B100" s="372"/>
      <c r="C100" s="373"/>
      <c r="D100" s="374"/>
      <c r="E100" s="375"/>
      <c r="F100" s="375"/>
      <c r="G100" s="375"/>
      <c r="H100" s="376"/>
      <c r="I100" s="374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6"/>
      <c r="U100" s="659"/>
      <c r="V100" s="659"/>
      <c r="W100" s="659"/>
      <c r="X100" s="659"/>
      <c r="Y100" s="366"/>
      <c r="Z100" s="538"/>
      <c r="AA100" s="665"/>
      <c r="AB100" s="661" t="str">
        <f>_xlfn.IFNA(IF(U100="","",ROUNDDOWN(U100*VLOOKUP(Z100,'99.税率マスタ'!B:C,2,FALSE),0)),"　税率を選択")</f>
        <v/>
      </c>
      <c r="AC100" s="662"/>
      <c r="AD100" s="662"/>
      <c r="AE100" s="662"/>
      <c r="AF100" s="663" t="str">
        <f t="shared" si="6"/>
        <v/>
      </c>
      <c r="AG100" s="663"/>
      <c r="AH100" s="663"/>
      <c r="AI100" s="663"/>
      <c r="AJ100" s="664"/>
      <c r="AK100" s="524"/>
      <c r="AL100" s="525"/>
      <c r="AM100" s="525"/>
      <c r="AN100" s="527"/>
      <c r="AO100" s="527"/>
      <c r="AP100" s="527"/>
      <c r="AQ100" s="527"/>
      <c r="AR100" s="527"/>
      <c r="AS100" s="527"/>
      <c r="AT100" s="528"/>
    </row>
    <row r="101" spans="2:46" ht="17.25" customHeight="1">
      <c r="B101" s="372"/>
      <c r="C101" s="373"/>
      <c r="D101" s="374"/>
      <c r="E101" s="375"/>
      <c r="F101" s="375"/>
      <c r="G101" s="375"/>
      <c r="H101" s="376"/>
      <c r="I101" s="374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6"/>
      <c r="U101" s="659"/>
      <c r="V101" s="659"/>
      <c r="W101" s="659"/>
      <c r="X101" s="659"/>
      <c r="Y101" s="366"/>
      <c r="Z101" s="520"/>
      <c r="AA101" s="660"/>
      <c r="AB101" s="661" t="str">
        <f>_xlfn.IFNA(IF(U101="","",ROUNDDOWN(U101*VLOOKUP(Z101,'99.税率マスタ'!B:C,2,FALSE),0)),"　税率を選択")</f>
        <v/>
      </c>
      <c r="AC101" s="662"/>
      <c r="AD101" s="662"/>
      <c r="AE101" s="662"/>
      <c r="AF101" s="663" t="str">
        <f t="shared" si="6"/>
        <v/>
      </c>
      <c r="AG101" s="663"/>
      <c r="AH101" s="663"/>
      <c r="AI101" s="663"/>
      <c r="AJ101" s="664"/>
      <c r="AK101" s="524"/>
      <c r="AL101" s="525"/>
      <c r="AM101" s="525"/>
      <c r="AN101" s="527"/>
      <c r="AO101" s="527"/>
      <c r="AP101" s="527"/>
      <c r="AQ101" s="527"/>
      <c r="AR101" s="527"/>
      <c r="AS101" s="527"/>
      <c r="AT101" s="528"/>
    </row>
    <row r="102" spans="2:46" ht="17.25" customHeight="1">
      <c r="B102" s="372"/>
      <c r="C102" s="373"/>
      <c r="D102" s="374"/>
      <c r="E102" s="375"/>
      <c r="F102" s="375"/>
      <c r="G102" s="375"/>
      <c r="H102" s="376"/>
      <c r="I102" s="374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6"/>
      <c r="U102" s="659"/>
      <c r="V102" s="659"/>
      <c r="W102" s="659"/>
      <c r="X102" s="659"/>
      <c r="Y102" s="366"/>
      <c r="Z102" s="520"/>
      <c r="AA102" s="660"/>
      <c r="AB102" s="661" t="str">
        <f>_xlfn.IFNA(IF(U102="","",ROUNDDOWN(U102*VLOOKUP(Z102,'99.税率マスタ'!B:C,2,FALSE),0)),"　税率を選択")</f>
        <v/>
      </c>
      <c r="AC102" s="662"/>
      <c r="AD102" s="662"/>
      <c r="AE102" s="662"/>
      <c r="AF102" s="663" t="str">
        <f t="shared" si="6"/>
        <v/>
      </c>
      <c r="AG102" s="663"/>
      <c r="AH102" s="663"/>
      <c r="AI102" s="663"/>
      <c r="AJ102" s="664"/>
      <c r="AK102" s="524"/>
      <c r="AL102" s="525"/>
      <c r="AM102" s="525"/>
      <c r="AN102" s="527"/>
      <c r="AO102" s="527"/>
      <c r="AP102" s="527"/>
      <c r="AQ102" s="527"/>
      <c r="AR102" s="527"/>
      <c r="AS102" s="527"/>
      <c r="AT102" s="528"/>
    </row>
    <row r="103" spans="2:46" ht="17.25" customHeight="1">
      <c r="B103" s="372"/>
      <c r="C103" s="373"/>
      <c r="D103" s="374"/>
      <c r="E103" s="375"/>
      <c r="F103" s="375"/>
      <c r="G103" s="375"/>
      <c r="H103" s="376"/>
      <c r="I103" s="374"/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6"/>
      <c r="U103" s="659"/>
      <c r="V103" s="659"/>
      <c r="W103" s="659"/>
      <c r="X103" s="659"/>
      <c r="Y103" s="366"/>
      <c r="Z103" s="520"/>
      <c r="AA103" s="660"/>
      <c r="AB103" s="661" t="str">
        <f>_xlfn.IFNA(IF(U103="","",ROUNDDOWN(U103*VLOOKUP(Z103,'99.税率マスタ'!B:C,2,FALSE),0)),"　税率を選択")</f>
        <v/>
      </c>
      <c r="AC103" s="662"/>
      <c r="AD103" s="662"/>
      <c r="AE103" s="662"/>
      <c r="AF103" s="663" t="str">
        <f t="shared" si="6"/>
        <v/>
      </c>
      <c r="AG103" s="663"/>
      <c r="AH103" s="663"/>
      <c r="AI103" s="663"/>
      <c r="AJ103" s="664"/>
      <c r="AK103" s="524"/>
      <c r="AL103" s="525"/>
      <c r="AM103" s="525"/>
      <c r="AN103" s="527"/>
      <c r="AO103" s="527"/>
      <c r="AP103" s="527"/>
      <c r="AQ103" s="527"/>
      <c r="AR103" s="527"/>
      <c r="AS103" s="527"/>
      <c r="AT103" s="528"/>
    </row>
    <row r="104" spans="2:46" ht="17.25" customHeight="1">
      <c r="B104" s="372"/>
      <c r="C104" s="373"/>
      <c r="D104" s="374"/>
      <c r="E104" s="375"/>
      <c r="F104" s="375"/>
      <c r="G104" s="375"/>
      <c r="H104" s="376"/>
      <c r="I104" s="374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6"/>
      <c r="U104" s="659"/>
      <c r="V104" s="659"/>
      <c r="W104" s="659"/>
      <c r="X104" s="659"/>
      <c r="Y104" s="366"/>
      <c r="Z104" s="520"/>
      <c r="AA104" s="660"/>
      <c r="AB104" s="661" t="str">
        <f>_xlfn.IFNA(IF(U104="","",ROUNDDOWN(U104*VLOOKUP(Z104,'99.税率マスタ'!B:C,2,FALSE),0)),"　税率を選択")</f>
        <v/>
      </c>
      <c r="AC104" s="662"/>
      <c r="AD104" s="662"/>
      <c r="AE104" s="662"/>
      <c r="AF104" s="663" t="str">
        <f t="shared" si="6"/>
        <v/>
      </c>
      <c r="AG104" s="663"/>
      <c r="AH104" s="663"/>
      <c r="AI104" s="663"/>
      <c r="AJ104" s="664"/>
      <c r="AK104" s="524"/>
      <c r="AL104" s="525"/>
      <c r="AM104" s="525"/>
      <c r="AN104" s="527"/>
      <c r="AO104" s="527"/>
      <c r="AP104" s="527"/>
      <c r="AQ104" s="527"/>
      <c r="AR104" s="527"/>
      <c r="AS104" s="527"/>
      <c r="AT104" s="528"/>
    </row>
    <row r="105" spans="2:46" ht="17.25" customHeight="1">
      <c r="B105" s="372"/>
      <c r="C105" s="373"/>
      <c r="D105" s="374"/>
      <c r="E105" s="375"/>
      <c r="F105" s="375"/>
      <c r="G105" s="375"/>
      <c r="H105" s="376"/>
      <c r="I105" s="374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6"/>
      <c r="U105" s="659"/>
      <c r="V105" s="659"/>
      <c r="W105" s="659"/>
      <c r="X105" s="659"/>
      <c r="Y105" s="366"/>
      <c r="Z105" s="538"/>
      <c r="AA105" s="665"/>
      <c r="AB105" s="661" t="str">
        <f>_xlfn.IFNA(IF(U105="","",ROUNDDOWN(U105*VLOOKUP(Z105,'99.税率マスタ'!B:C,2,FALSE),0)),"　税率を選択")</f>
        <v/>
      </c>
      <c r="AC105" s="662"/>
      <c r="AD105" s="662"/>
      <c r="AE105" s="662"/>
      <c r="AF105" s="663" t="str">
        <f t="shared" si="6"/>
        <v/>
      </c>
      <c r="AG105" s="663"/>
      <c r="AH105" s="663"/>
      <c r="AI105" s="663"/>
      <c r="AJ105" s="664"/>
      <c r="AK105" s="524"/>
      <c r="AL105" s="525"/>
      <c r="AM105" s="525"/>
      <c r="AN105" s="527"/>
      <c r="AO105" s="527"/>
      <c r="AP105" s="527"/>
      <c r="AQ105" s="527"/>
      <c r="AR105" s="527"/>
      <c r="AS105" s="527"/>
      <c r="AT105" s="528"/>
    </row>
    <row r="106" spans="2:46" ht="17.25" customHeight="1">
      <c r="B106" s="372"/>
      <c r="C106" s="373"/>
      <c r="D106" s="374"/>
      <c r="E106" s="375"/>
      <c r="F106" s="375"/>
      <c r="G106" s="375"/>
      <c r="H106" s="376"/>
      <c r="I106" s="374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6"/>
      <c r="U106" s="659"/>
      <c r="V106" s="659"/>
      <c r="W106" s="659"/>
      <c r="X106" s="659"/>
      <c r="Y106" s="366"/>
      <c r="Z106" s="538"/>
      <c r="AA106" s="665"/>
      <c r="AB106" s="661" t="str">
        <f>_xlfn.IFNA(IF(U106="","",ROUNDDOWN(U106*VLOOKUP(Z106,'99.税率マスタ'!B:C,2,FALSE),0)),"　税率を選択")</f>
        <v/>
      </c>
      <c r="AC106" s="662"/>
      <c r="AD106" s="662"/>
      <c r="AE106" s="662"/>
      <c r="AF106" s="663" t="str">
        <f t="shared" si="6"/>
        <v/>
      </c>
      <c r="AG106" s="663"/>
      <c r="AH106" s="663"/>
      <c r="AI106" s="663"/>
      <c r="AJ106" s="664"/>
      <c r="AK106" s="524"/>
      <c r="AL106" s="525"/>
      <c r="AM106" s="525"/>
      <c r="AN106" s="527"/>
      <c r="AO106" s="527"/>
      <c r="AP106" s="527"/>
      <c r="AQ106" s="527"/>
      <c r="AR106" s="527"/>
      <c r="AS106" s="527"/>
      <c r="AT106" s="528"/>
    </row>
    <row r="107" spans="2:46" ht="17.25" customHeight="1">
      <c r="B107" s="372"/>
      <c r="C107" s="373"/>
      <c r="D107" s="374"/>
      <c r="E107" s="375"/>
      <c r="F107" s="375"/>
      <c r="G107" s="375"/>
      <c r="H107" s="376"/>
      <c r="I107" s="374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6"/>
      <c r="U107" s="659"/>
      <c r="V107" s="659"/>
      <c r="W107" s="659"/>
      <c r="X107" s="659"/>
      <c r="Y107" s="366"/>
      <c r="Z107" s="520"/>
      <c r="AA107" s="660"/>
      <c r="AB107" s="661" t="str">
        <f>_xlfn.IFNA(IF(U107="","",ROUNDDOWN(U107*VLOOKUP(Z107,'99.税率マスタ'!B:C,2,FALSE),0)),"　税率を選択")</f>
        <v/>
      </c>
      <c r="AC107" s="662"/>
      <c r="AD107" s="662"/>
      <c r="AE107" s="662"/>
      <c r="AF107" s="663" t="str">
        <f t="shared" si="6"/>
        <v/>
      </c>
      <c r="AG107" s="663"/>
      <c r="AH107" s="663"/>
      <c r="AI107" s="663"/>
      <c r="AJ107" s="664"/>
      <c r="AK107" s="524"/>
      <c r="AL107" s="525"/>
      <c r="AM107" s="525"/>
      <c r="AN107" s="527"/>
      <c r="AO107" s="527"/>
      <c r="AP107" s="527"/>
      <c r="AQ107" s="527"/>
      <c r="AR107" s="527"/>
      <c r="AS107" s="527"/>
      <c r="AT107" s="528"/>
    </row>
    <row r="108" spans="2:46" ht="17.25" customHeight="1">
      <c r="B108" s="372"/>
      <c r="C108" s="373"/>
      <c r="D108" s="374"/>
      <c r="E108" s="375"/>
      <c r="F108" s="375"/>
      <c r="G108" s="375"/>
      <c r="H108" s="376"/>
      <c r="I108" s="374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6"/>
      <c r="U108" s="659"/>
      <c r="V108" s="659"/>
      <c r="W108" s="659"/>
      <c r="X108" s="659"/>
      <c r="Y108" s="366"/>
      <c r="Z108" s="520"/>
      <c r="AA108" s="660"/>
      <c r="AB108" s="661" t="str">
        <f>_xlfn.IFNA(IF(U108="","",ROUNDDOWN(U108*VLOOKUP(Z108,'99.税率マスタ'!B:C,2,FALSE),0)),"　税率を選択")</f>
        <v/>
      </c>
      <c r="AC108" s="662"/>
      <c r="AD108" s="662"/>
      <c r="AE108" s="662"/>
      <c r="AF108" s="663" t="str">
        <f t="shared" si="6"/>
        <v/>
      </c>
      <c r="AG108" s="663"/>
      <c r="AH108" s="663"/>
      <c r="AI108" s="663"/>
      <c r="AJ108" s="664"/>
      <c r="AK108" s="524"/>
      <c r="AL108" s="525"/>
      <c r="AM108" s="525"/>
      <c r="AN108" s="527"/>
      <c r="AO108" s="527"/>
      <c r="AP108" s="527"/>
      <c r="AQ108" s="527"/>
      <c r="AR108" s="527"/>
      <c r="AS108" s="527"/>
      <c r="AT108" s="528"/>
    </row>
    <row r="109" spans="2:46" ht="17.25" customHeight="1">
      <c r="B109" s="372"/>
      <c r="C109" s="373"/>
      <c r="D109" s="374"/>
      <c r="E109" s="375"/>
      <c r="F109" s="375"/>
      <c r="G109" s="375"/>
      <c r="H109" s="376"/>
      <c r="I109" s="374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6"/>
      <c r="U109" s="659"/>
      <c r="V109" s="659"/>
      <c r="W109" s="659"/>
      <c r="X109" s="659"/>
      <c r="Y109" s="366"/>
      <c r="Z109" s="520"/>
      <c r="AA109" s="660"/>
      <c r="AB109" s="661" t="str">
        <f>_xlfn.IFNA(IF(U109="","",ROUNDDOWN(U109*VLOOKUP(Z109,'99.税率マスタ'!B:C,2,FALSE),0)),"　税率を選択")</f>
        <v/>
      </c>
      <c r="AC109" s="662"/>
      <c r="AD109" s="662"/>
      <c r="AE109" s="662"/>
      <c r="AF109" s="663" t="str">
        <f t="shared" si="6"/>
        <v/>
      </c>
      <c r="AG109" s="663"/>
      <c r="AH109" s="663"/>
      <c r="AI109" s="663"/>
      <c r="AJ109" s="664"/>
      <c r="AK109" s="524"/>
      <c r="AL109" s="525"/>
      <c r="AM109" s="525"/>
      <c r="AN109" s="527"/>
      <c r="AO109" s="527"/>
      <c r="AP109" s="527"/>
      <c r="AQ109" s="527"/>
      <c r="AR109" s="527"/>
      <c r="AS109" s="527"/>
      <c r="AT109" s="528"/>
    </row>
    <row r="110" spans="2:46" ht="17.25" customHeight="1">
      <c r="B110" s="372"/>
      <c r="C110" s="373"/>
      <c r="D110" s="374"/>
      <c r="E110" s="375"/>
      <c r="F110" s="375"/>
      <c r="G110" s="375"/>
      <c r="H110" s="376"/>
      <c r="I110" s="374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6"/>
      <c r="U110" s="659"/>
      <c r="V110" s="659"/>
      <c r="W110" s="659"/>
      <c r="X110" s="659"/>
      <c r="Y110" s="366"/>
      <c r="Z110" s="520"/>
      <c r="AA110" s="660"/>
      <c r="AB110" s="661" t="str">
        <f>_xlfn.IFNA(IF(U110="","",ROUNDDOWN(U110*VLOOKUP(Z110,'99.税率マスタ'!B:C,2,FALSE),0)),"　税率を選択")</f>
        <v/>
      </c>
      <c r="AC110" s="662"/>
      <c r="AD110" s="662"/>
      <c r="AE110" s="662"/>
      <c r="AF110" s="663" t="str">
        <f t="shared" si="6"/>
        <v/>
      </c>
      <c r="AG110" s="663"/>
      <c r="AH110" s="663"/>
      <c r="AI110" s="663"/>
      <c r="AJ110" s="664"/>
      <c r="AK110" s="524"/>
      <c r="AL110" s="525"/>
      <c r="AM110" s="525"/>
      <c r="AN110" s="527"/>
      <c r="AO110" s="527"/>
      <c r="AP110" s="527"/>
      <c r="AQ110" s="527"/>
      <c r="AR110" s="527"/>
      <c r="AS110" s="527"/>
      <c r="AT110" s="528"/>
    </row>
    <row r="111" spans="2:46" ht="17.25" customHeight="1">
      <c r="B111" s="382"/>
      <c r="C111" s="383"/>
      <c r="D111" s="384"/>
      <c r="E111" s="385"/>
      <c r="F111" s="385"/>
      <c r="G111" s="385"/>
      <c r="H111" s="386"/>
      <c r="I111" s="384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6"/>
      <c r="U111" s="698"/>
      <c r="V111" s="698"/>
      <c r="W111" s="698"/>
      <c r="X111" s="698"/>
      <c r="Y111" s="390"/>
      <c r="Z111" s="530"/>
      <c r="AA111" s="697"/>
      <c r="AB111" s="702" t="str">
        <f>_xlfn.IFNA(IF(U111="","",ROUNDDOWN(U111*VLOOKUP(Z111,'99.税率マスタ'!B:C,2,FALSE),0)),"　税率を選択")</f>
        <v/>
      </c>
      <c r="AC111" s="703"/>
      <c r="AD111" s="703"/>
      <c r="AE111" s="703"/>
      <c r="AF111" s="700" t="str">
        <f t="shared" si="6"/>
        <v/>
      </c>
      <c r="AG111" s="700"/>
      <c r="AH111" s="700"/>
      <c r="AI111" s="700"/>
      <c r="AJ111" s="701"/>
      <c r="AK111" s="655"/>
      <c r="AL111" s="656"/>
      <c r="AM111" s="656"/>
      <c r="AN111" s="657"/>
      <c r="AO111" s="657"/>
      <c r="AP111" s="657"/>
      <c r="AQ111" s="657"/>
      <c r="AR111" s="657"/>
      <c r="AS111" s="657"/>
      <c r="AT111" s="658"/>
    </row>
    <row r="112" spans="2:46" ht="12.95" customHeight="1">
      <c r="AK112" s="468" t="s">
        <v>54</v>
      </c>
      <c r="AL112" s="468"/>
      <c r="AM112" s="468"/>
      <c r="AN112" s="468"/>
      <c r="AO112" s="468"/>
      <c r="AP112" s="468"/>
      <c r="AQ112" s="468" t="str">
        <f>AQ$42</f>
        <v>oois241211</v>
      </c>
      <c r="AR112" s="468"/>
      <c r="AS112" s="468"/>
      <c r="AT112" s="468"/>
    </row>
    <row r="113" spans="2:46" ht="15.75" customHeight="1">
      <c r="AG113" s="104" t="s">
        <v>45</v>
      </c>
      <c r="AH113" s="104"/>
      <c r="AI113" s="104"/>
      <c r="AJ113" s="105" t="str">
        <f>AJ$1</f>
        <v/>
      </c>
      <c r="AK113" s="105"/>
      <c r="AL113" s="105"/>
      <c r="AM113" s="105"/>
      <c r="AN113" s="105"/>
      <c r="AO113" s="105"/>
      <c r="AP113" s="105"/>
      <c r="AQ113" s="3" t="s">
        <v>46</v>
      </c>
      <c r="AR113" s="4">
        <v>4</v>
      </c>
      <c r="AS113" s="5" t="s">
        <v>59</v>
      </c>
      <c r="AT113" s="24">
        <f>AT$1</f>
        <v>0</v>
      </c>
    </row>
    <row r="114" spans="2:46" ht="17.25" customHeight="1">
      <c r="B114" s="266" t="s">
        <v>44</v>
      </c>
      <c r="C114" s="319"/>
      <c r="D114" s="320" t="s">
        <v>79</v>
      </c>
      <c r="E114" s="269"/>
      <c r="F114" s="269"/>
      <c r="G114" s="269"/>
      <c r="H114" s="339"/>
      <c r="I114" s="320" t="s">
        <v>69</v>
      </c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339"/>
      <c r="U114" s="319" t="s">
        <v>71</v>
      </c>
      <c r="V114" s="319"/>
      <c r="W114" s="319"/>
      <c r="X114" s="319"/>
      <c r="Y114" s="320"/>
      <c r="Z114" s="319" t="s">
        <v>27</v>
      </c>
      <c r="AA114" s="320"/>
      <c r="AB114" s="676" t="s">
        <v>72</v>
      </c>
      <c r="AC114" s="554"/>
      <c r="AD114" s="554"/>
      <c r="AE114" s="554"/>
      <c r="AF114" s="554" t="s">
        <v>73</v>
      </c>
      <c r="AG114" s="554"/>
      <c r="AH114" s="554"/>
      <c r="AI114" s="554"/>
      <c r="AJ114" s="555"/>
      <c r="AK114" s="445" t="s">
        <v>40</v>
      </c>
      <c r="AL114" s="554"/>
      <c r="AM114" s="554"/>
      <c r="AN114" s="554" t="s">
        <v>38</v>
      </c>
      <c r="AO114" s="554"/>
      <c r="AP114" s="554"/>
      <c r="AQ114" s="554"/>
      <c r="AR114" s="554" t="s">
        <v>70</v>
      </c>
      <c r="AS114" s="554"/>
      <c r="AT114" s="555"/>
    </row>
    <row r="115" spans="2:46" ht="17.25" customHeight="1">
      <c r="B115" s="297"/>
      <c r="C115" s="298"/>
      <c r="D115" s="299"/>
      <c r="E115" s="300"/>
      <c r="F115" s="300"/>
      <c r="G115" s="300"/>
      <c r="H115" s="301"/>
      <c r="I115" s="669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670"/>
      <c r="U115" s="671"/>
      <c r="V115" s="671"/>
      <c r="W115" s="671"/>
      <c r="X115" s="671"/>
      <c r="Y115" s="305"/>
      <c r="Z115" s="538"/>
      <c r="AA115" s="665"/>
      <c r="AB115" s="672" t="str">
        <f>_xlfn.IFNA(IF(U115="","",ROUNDDOWN(U115*VLOOKUP(Z115,'99.税率マスタ'!B:C,2,FALSE),0)),"　税率を選択")</f>
        <v/>
      </c>
      <c r="AC115" s="673"/>
      <c r="AD115" s="673"/>
      <c r="AE115" s="673"/>
      <c r="AF115" s="674" t="str">
        <f t="shared" ref="AF115:AF146" si="7">IFERROR(IF(U115="","",U115-AB115),"")</f>
        <v/>
      </c>
      <c r="AG115" s="674"/>
      <c r="AH115" s="674"/>
      <c r="AI115" s="674"/>
      <c r="AJ115" s="675"/>
      <c r="AK115" s="548"/>
      <c r="AL115" s="549"/>
      <c r="AM115" s="549"/>
      <c r="AN115" s="551"/>
      <c r="AO115" s="551"/>
      <c r="AP115" s="551"/>
      <c r="AQ115" s="551"/>
      <c r="AR115" s="551"/>
      <c r="AS115" s="551"/>
      <c r="AT115" s="552"/>
    </row>
    <row r="116" spans="2:46" ht="17.25" customHeight="1">
      <c r="B116" s="372"/>
      <c r="C116" s="373"/>
      <c r="D116" s="374"/>
      <c r="E116" s="375"/>
      <c r="F116" s="375"/>
      <c r="G116" s="375"/>
      <c r="H116" s="376"/>
      <c r="I116" s="374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6"/>
      <c r="U116" s="659"/>
      <c r="V116" s="659"/>
      <c r="W116" s="659"/>
      <c r="X116" s="659"/>
      <c r="Y116" s="366"/>
      <c r="Z116" s="538"/>
      <c r="AA116" s="665"/>
      <c r="AB116" s="661" t="str">
        <f>_xlfn.IFNA(IF(U116="","",ROUNDDOWN(U116*VLOOKUP(Z116,'99.税率マスタ'!B:C,2,FALSE),0)),"　税率を選択")</f>
        <v/>
      </c>
      <c r="AC116" s="662"/>
      <c r="AD116" s="662"/>
      <c r="AE116" s="662"/>
      <c r="AF116" s="663" t="str">
        <f t="shared" si="7"/>
        <v/>
      </c>
      <c r="AG116" s="663"/>
      <c r="AH116" s="663"/>
      <c r="AI116" s="663"/>
      <c r="AJ116" s="664"/>
      <c r="AK116" s="524"/>
      <c r="AL116" s="525"/>
      <c r="AM116" s="525"/>
      <c r="AN116" s="527"/>
      <c r="AO116" s="527"/>
      <c r="AP116" s="527"/>
      <c r="AQ116" s="527"/>
      <c r="AR116" s="527"/>
      <c r="AS116" s="527"/>
      <c r="AT116" s="528"/>
    </row>
    <row r="117" spans="2:46" ht="17.25" customHeight="1">
      <c r="B117" s="372"/>
      <c r="C117" s="373"/>
      <c r="D117" s="374"/>
      <c r="E117" s="375"/>
      <c r="F117" s="375"/>
      <c r="G117" s="375"/>
      <c r="H117" s="376"/>
      <c r="I117" s="374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6"/>
      <c r="U117" s="659"/>
      <c r="V117" s="659"/>
      <c r="W117" s="659"/>
      <c r="X117" s="659"/>
      <c r="Y117" s="366"/>
      <c r="Z117" s="538"/>
      <c r="AA117" s="665"/>
      <c r="AB117" s="661" t="str">
        <f>_xlfn.IFNA(IF(U117="","",ROUNDDOWN(U117*VLOOKUP(Z117,'99.税率マスタ'!B:C,2,FALSE),0)),"　税率を選択")</f>
        <v/>
      </c>
      <c r="AC117" s="662"/>
      <c r="AD117" s="662"/>
      <c r="AE117" s="662"/>
      <c r="AF117" s="663" t="str">
        <f t="shared" si="7"/>
        <v/>
      </c>
      <c r="AG117" s="663"/>
      <c r="AH117" s="663"/>
      <c r="AI117" s="663"/>
      <c r="AJ117" s="664"/>
      <c r="AK117" s="524"/>
      <c r="AL117" s="525"/>
      <c r="AM117" s="525"/>
      <c r="AN117" s="527"/>
      <c r="AO117" s="527"/>
      <c r="AP117" s="527"/>
      <c r="AQ117" s="527"/>
      <c r="AR117" s="527"/>
      <c r="AS117" s="527"/>
      <c r="AT117" s="528"/>
    </row>
    <row r="118" spans="2:46" ht="17.25" customHeight="1">
      <c r="B118" s="372"/>
      <c r="C118" s="373"/>
      <c r="D118" s="374"/>
      <c r="E118" s="375"/>
      <c r="F118" s="375"/>
      <c r="G118" s="375"/>
      <c r="H118" s="376"/>
      <c r="I118" s="374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6"/>
      <c r="U118" s="659"/>
      <c r="V118" s="659"/>
      <c r="W118" s="659"/>
      <c r="X118" s="659"/>
      <c r="Y118" s="366"/>
      <c r="Z118" s="520"/>
      <c r="AA118" s="660"/>
      <c r="AB118" s="661" t="str">
        <f>_xlfn.IFNA(IF(U118="","",ROUNDDOWN(U118*VLOOKUP(Z118,'99.税率マスタ'!B:C,2,FALSE),0)),"　税率を選択")</f>
        <v/>
      </c>
      <c r="AC118" s="662"/>
      <c r="AD118" s="662"/>
      <c r="AE118" s="662"/>
      <c r="AF118" s="663" t="str">
        <f t="shared" si="7"/>
        <v/>
      </c>
      <c r="AG118" s="663"/>
      <c r="AH118" s="663"/>
      <c r="AI118" s="663"/>
      <c r="AJ118" s="664"/>
      <c r="AK118" s="524"/>
      <c r="AL118" s="525"/>
      <c r="AM118" s="525"/>
      <c r="AN118" s="527"/>
      <c r="AO118" s="527"/>
      <c r="AP118" s="527"/>
      <c r="AQ118" s="527"/>
      <c r="AR118" s="527"/>
      <c r="AS118" s="527"/>
      <c r="AT118" s="528"/>
    </row>
    <row r="119" spans="2:46" ht="17.25" customHeight="1">
      <c r="B119" s="372"/>
      <c r="C119" s="373"/>
      <c r="D119" s="374"/>
      <c r="E119" s="375"/>
      <c r="F119" s="375"/>
      <c r="G119" s="375"/>
      <c r="H119" s="376"/>
      <c r="I119" s="374"/>
      <c r="J119" s="375"/>
      <c r="K119" s="375"/>
      <c r="L119" s="375"/>
      <c r="M119" s="375"/>
      <c r="N119" s="375"/>
      <c r="O119" s="375"/>
      <c r="P119" s="375"/>
      <c r="Q119" s="375"/>
      <c r="R119" s="375"/>
      <c r="S119" s="375"/>
      <c r="T119" s="376"/>
      <c r="U119" s="659"/>
      <c r="V119" s="659"/>
      <c r="W119" s="659"/>
      <c r="X119" s="659"/>
      <c r="Y119" s="366"/>
      <c r="Z119" s="520"/>
      <c r="AA119" s="660"/>
      <c r="AB119" s="661" t="str">
        <f>_xlfn.IFNA(IF(U119="","",ROUNDDOWN(U119*VLOOKUP(Z119,'99.税率マスタ'!B:C,2,FALSE),0)),"　税率を選択")</f>
        <v/>
      </c>
      <c r="AC119" s="662"/>
      <c r="AD119" s="662"/>
      <c r="AE119" s="662"/>
      <c r="AF119" s="663" t="str">
        <f t="shared" si="7"/>
        <v/>
      </c>
      <c r="AG119" s="663"/>
      <c r="AH119" s="663"/>
      <c r="AI119" s="663"/>
      <c r="AJ119" s="664"/>
      <c r="AK119" s="524"/>
      <c r="AL119" s="525"/>
      <c r="AM119" s="525"/>
      <c r="AN119" s="527"/>
      <c r="AO119" s="527"/>
      <c r="AP119" s="527"/>
      <c r="AQ119" s="527"/>
      <c r="AR119" s="527"/>
      <c r="AS119" s="527"/>
      <c r="AT119" s="528"/>
    </row>
    <row r="120" spans="2:46" ht="17.25" customHeight="1">
      <c r="B120" s="372"/>
      <c r="C120" s="373"/>
      <c r="D120" s="374"/>
      <c r="E120" s="375"/>
      <c r="F120" s="375"/>
      <c r="G120" s="375"/>
      <c r="H120" s="376"/>
      <c r="I120" s="374"/>
      <c r="J120" s="375"/>
      <c r="K120" s="375"/>
      <c r="L120" s="375"/>
      <c r="M120" s="375"/>
      <c r="N120" s="375"/>
      <c r="O120" s="375"/>
      <c r="P120" s="375"/>
      <c r="Q120" s="375"/>
      <c r="R120" s="375"/>
      <c r="S120" s="375"/>
      <c r="T120" s="376"/>
      <c r="U120" s="659"/>
      <c r="V120" s="659"/>
      <c r="W120" s="659"/>
      <c r="X120" s="659"/>
      <c r="Y120" s="366"/>
      <c r="Z120" s="520"/>
      <c r="AA120" s="660"/>
      <c r="AB120" s="661" t="str">
        <f>_xlfn.IFNA(IF(U120="","",ROUNDDOWN(U120*VLOOKUP(Z120,'99.税率マスタ'!B:C,2,FALSE),0)),"　税率を選択")</f>
        <v/>
      </c>
      <c r="AC120" s="662"/>
      <c r="AD120" s="662"/>
      <c r="AE120" s="662"/>
      <c r="AF120" s="663" t="str">
        <f t="shared" si="7"/>
        <v/>
      </c>
      <c r="AG120" s="663"/>
      <c r="AH120" s="663"/>
      <c r="AI120" s="663"/>
      <c r="AJ120" s="664"/>
      <c r="AK120" s="524"/>
      <c r="AL120" s="525"/>
      <c r="AM120" s="525"/>
      <c r="AN120" s="527"/>
      <c r="AO120" s="527"/>
      <c r="AP120" s="527"/>
      <c r="AQ120" s="527"/>
      <c r="AR120" s="527"/>
      <c r="AS120" s="527"/>
      <c r="AT120" s="528"/>
    </row>
    <row r="121" spans="2:46" ht="17.25" customHeight="1">
      <c r="B121" s="372"/>
      <c r="C121" s="373"/>
      <c r="D121" s="374"/>
      <c r="E121" s="375"/>
      <c r="F121" s="375"/>
      <c r="G121" s="375"/>
      <c r="H121" s="376"/>
      <c r="I121" s="374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6"/>
      <c r="U121" s="659"/>
      <c r="V121" s="659"/>
      <c r="W121" s="659"/>
      <c r="X121" s="659"/>
      <c r="Y121" s="366"/>
      <c r="Z121" s="520"/>
      <c r="AA121" s="660"/>
      <c r="AB121" s="661" t="str">
        <f>_xlfn.IFNA(IF(U121="","",ROUNDDOWN(U121*VLOOKUP(Z121,'99.税率マスタ'!B:C,2,FALSE),0)),"　税率を選択")</f>
        <v/>
      </c>
      <c r="AC121" s="662"/>
      <c r="AD121" s="662"/>
      <c r="AE121" s="662"/>
      <c r="AF121" s="663" t="str">
        <f t="shared" si="7"/>
        <v/>
      </c>
      <c r="AG121" s="663"/>
      <c r="AH121" s="663"/>
      <c r="AI121" s="663"/>
      <c r="AJ121" s="664"/>
      <c r="AK121" s="524"/>
      <c r="AL121" s="525"/>
      <c r="AM121" s="525"/>
      <c r="AN121" s="527"/>
      <c r="AO121" s="527"/>
      <c r="AP121" s="527"/>
      <c r="AQ121" s="527"/>
      <c r="AR121" s="527"/>
      <c r="AS121" s="527"/>
      <c r="AT121" s="528"/>
    </row>
    <row r="122" spans="2:46" ht="17.25" customHeight="1">
      <c r="B122" s="372"/>
      <c r="C122" s="373"/>
      <c r="D122" s="374"/>
      <c r="E122" s="375"/>
      <c r="F122" s="375"/>
      <c r="G122" s="375"/>
      <c r="H122" s="376"/>
      <c r="I122" s="374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6"/>
      <c r="U122" s="659"/>
      <c r="V122" s="659"/>
      <c r="W122" s="659"/>
      <c r="X122" s="659"/>
      <c r="Y122" s="366"/>
      <c r="Z122" s="538"/>
      <c r="AA122" s="665"/>
      <c r="AB122" s="661" t="str">
        <f>_xlfn.IFNA(IF(U122="","",ROUNDDOWN(U122*VLOOKUP(Z122,'99.税率マスタ'!B:C,2,FALSE),0)),"　税率を選択")</f>
        <v/>
      </c>
      <c r="AC122" s="662"/>
      <c r="AD122" s="662"/>
      <c r="AE122" s="662"/>
      <c r="AF122" s="663" t="str">
        <f t="shared" si="7"/>
        <v/>
      </c>
      <c r="AG122" s="663"/>
      <c r="AH122" s="663"/>
      <c r="AI122" s="663"/>
      <c r="AJ122" s="664"/>
      <c r="AK122" s="524"/>
      <c r="AL122" s="525"/>
      <c r="AM122" s="525"/>
      <c r="AN122" s="527"/>
      <c r="AO122" s="527"/>
      <c r="AP122" s="527"/>
      <c r="AQ122" s="527"/>
      <c r="AR122" s="527"/>
      <c r="AS122" s="527"/>
      <c r="AT122" s="528"/>
    </row>
    <row r="123" spans="2:46" ht="17.25" customHeight="1">
      <c r="B123" s="372"/>
      <c r="C123" s="373"/>
      <c r="D123" s="374"/>
      <c r="E123" s="375"/>
      <c r="F123" s="375"/>
      <c r="G123" s="375"/>
      <c r="H123" s="376"/>
      <c r="I123" s="374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6"/>
      <c r="U123" s="659"/>
      <c r="V123" s="659"/>
      <c r="W123" s="659"/>
      <c r="X123" s="659"/>
      <c r="Y123" s="366"/>
      <c r="Z123" s="538"/>
      <c r="AA123" s="665"/>
      <c r="AB123" s="661" t="str">
        <f>_xlfn.IFNA(IF(U123="","",ROUNDDOWN(U123*VLOOKUP(Z123,'99.税率マスタ'!B:C,2,FALSE),0)),"　税率を選択")</f>
        <v/>
      </c>
      <c r="AC123" s="662"/>
      <c r="AD123" s="662"/>
      <c r="AE123" s="662"/>
      <c r="AF123" s="663" t="str">
        <f t="shared" si="7"/>
        <v/>
      </c>
      <c r="AG123" s="663"/>
      <c r="AH123" s="663"/>
      <c r="AI123" s="663"/>
      <c r="AJ123" s="664"/>
      <c r="AK123" s="524"/>
      <c r="AL123" s="525"/>
      <c r="AM123" s="525"/>
      <c r="AN123" s="527"/>
      <c r="AO123" s="527"/>
      <c r="AP123" s="527"/>
      <c r="AQ123" s="527"/>
      <c r="AR123" s="527"/>
      <c r="AS123" s="527"/>
      <c r="AT123" s="528"/>
    </row>
    <row r="124" spans="2:46" ht="17.25" customHeight="1">
      <c r="B124" s="372"/>
      <c r="C124" s="373"/>
      <c r="D124" s="374"/>
      <c r="E124" s="375"/>
      <c r="F124" s="375"/>
      <c r="G124" s="375"/>
      <c r="H124" s="376"/>
      <c r="I124" s="374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6"/>
      <c r="U124" s="659"/>
      <c r="V124" s="659"/>
      <c r="W124" s="659"/>
      <c r="X124" s="659"/>
      <c r="Y124" s="366"/>
      <c r="Z124" s="520"/>
      <c r="AA124" s="660"/>
      <c r="AB124" s="661" t="str">
        <f>_xlfn.IFNA(IF(U124="","",ROUNDDOWN(U124*VLOOKUP(Z124,'99.税率マスタ'!B:C,2,FALSE),0)),"　税率を選択")</f>
        <v/>
      </c>
      <c r="AC124" s="662"/>
      <c r="AD124" s="662"/>
      <c r="AE124" s="662"/>
      <c r="AF124" s="663" t="str">
        <f t="shared" si="7"/>
        <v/>
      </c>
      <c r="AG124" s="663"/>
      <c r="AH124" s="663"/>
      <c r="AI124" s="663"/>
      <c r="AJ124" s="664"/>
      <c r="AK124" s="524"/>
      <c r="AL124" s="525"/>
      <c r="AM124" s="525"/>
      <c r="AN124" s="527"/>
      <c r="AO124" s="527"/>
      <c r="AP124" s="527"/>
      <c r="AQ124" s="527"/>
      <c r="AR124" s="527"/>
      <c r="AS124" s="527"/>
      <c r="AT124" s="528"/>
    </row>
    <row r="125" spans="2:46" ht="17.25" customHeight="1">
      <c r="B125" s="372"/>
      <c r="C125" s="373"/>
      <c r="D125" s="374"/>
      <c r="E125" s="375"/>
      <c r="F125" s="375"/>
      <c r="G125" s="375"/>
      <c r="H125" s="376"/>
      <c r="I125" s="374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6"/>
      <c r="U125" s="659"/>
      <c r="V125" s="659"/>
      <c r="W125" s="659"/>
      <c r="X125" s="659"/>
      <c r="Y125" s="366"/>
      <c r="Z125" s="520"/>
      <c r="AA125" s="660"/>
      <c r="AB125" s="661" t="str">
        <f>_xlfn.IFNA(IF(U125="","",ROUNDDOWN(U125*VLOOKUP(Z125,'99.税率マスタ'!B:C,2,FALSE),0)),"　税率を選択")</f>
        <v/>
      </c>
      <c r="AC125" s="662"/>
      <c r="AD125" s="662"/>
      <c r="AE125" s="662"/>
      <c r="AF125" s="663" t="str">
        <f t="shared" si="7"/>
        <v/>
      </c>
      <c r="AG125" s="663"/>
      <c r="AH125" s="663"/>
      <c r="AI125" s="663"/>
      <c r="AJ125" s="664"/>
      <c r="AK125" s="524"/>
      <c r="AL125" s="525"/>
      <c r="AM125" s="525"/>
      <c r="AN125" s="527"/>
      <c r="AO125" s="527"/>
      <c r="AP125" s="527"/>
      <c r="AQ125" s="527"/>
      <c r="AR125" s="527"/>
      <c r="AS125" s="527"/>
      <c r="AT125" s="528"/>
    </row>
    <row r="126" spans="2:46" ht="17.25" customHeight="1">
      <c r="B126" s="372"/>
      <c r="C126" s="373"/>
      <c r="D126" s="374"/>
      <c r="E126" s="375"/>
      <c r="F126" s="375"/>
      <c r="G126" s="375"/>
      <c r="H126" s="376"/>
      <c r="I126" s="374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6"/>
      <c r="U126" s="659"/>
      <c r="V126" s="659"/>
      <c r="W126" s="659"/>
      <c r="X126" s="659"/>
      <c r="Y126" s="366"/>
      <c r="Z126" s="520"/>
      <c r="AA126" s="660"/>
      <c r="AB126" s="661" t="str">
        <f>_xlfn.IFNA(IF(U126="","",ROUNDDOWN(U126*VLOOKUP(Z126,'99.税率マスタ'!B:C,2,FALSE),0)),"　税率を選択")</f>
        <v/>
      </c>
      <c r="AC126" s="662"/>
      <c r="AD126" s="662"/>
      <c r="AE126" s="662"/>
      <c r="AF126" s="663" t="str">
        <f t="shared" si="7"/>
        <v/>
      </c>
      <c r="AG126" s="663"/>
      <c r="AH126" s="663"/>
      <c r="AI126" s="663"/>
      <c r="AJ126" s="664"/>
      <c r="AK126" s="524"/>
      <c r="AL126" s="525"/>
      <c r="AM126" s="525"/>
      <c r="AN126" s="527"/>
      <c r="AO126" s="527"/>
      <c r="AP126" s="527"/>
      <c r="AQ126" s="527"/>
      <c r="AR126" s="527"/>
      <c r="AS126" s="527"/>
      <c r="AT126" s="528"/>
    </row>
    <row r="127" spans="2:46" ht="17.25" customHeight="1">
      <c r="B127" s="372"/>
      <c r="C127" s="373"/>
      <c r="D127" s="374"/>
      <c r="E127" s="375"/>
      <c r="F127" s="375"/>
      <c r="G127" s="375"/>
      <c r="H127" s="376"/>
      <c r="I127" s="374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6"/>
      <c r="U127" s="659"/>
      <c r="V127" s="659"/>
      <c r="W127" s="659"/>
      <c r="X127" s="659"/>
      <c r="Y127" s="366"/>
      <c r="Z127" s="520"/>
      <c r="AA127" s="660"/>
      <c r="AB127" s="661" t="str">
        <f>_xlfn.IFNA(IF(U127="","",ROUNDDOWN(U127*VLOOKUP(Z127,'99.税率マスタ'!B:C,2,FALSE),0)),"　税率を選択")</f>
        <v/>
      </c>
      <c r="AC127" s="662"/>
      <c r="AD127" s="662"/>
      <c r="AE127" s="662"/>
      <c r="AF127" s="663" t="str">
        <f t="shared" si="7"/>
        <v/>
      </c>
      <c r="AG127" s="663"/>
      <c r="AH127" s="663"/>
      <c r="AI127" s="663"/>
      <c r="AJ127" s="664"/>
      <c r="AK127" s="524"/>
      <c r="AL127" s="525"/>
      <c r="AM127" s="525"/>
      <c r="AN127" s="527"/>
      <c r="AO127" s="527"/>
      <c r="AP127" s="527"/>
      <c r="AQ127" s="527"/>
      <c r="AR127" s="527"/>
      <c r="AS127" s="527"/>
      <c r="AT127" s="528"/>
    </row>
    <row r="128" spans="2:46" ht="17.25" customHeight="1">
      <c r="B128" s="372"/>
      <c r="C128" s="373"/>
      <c r="D128" s="374"/>
      <c r="E128" s="375"/>
      <c r="F128" s="375"/>
      <c r="G128" s="375"/>
      <c r="H128" s="376"/>
      <c r="I128" s="374"/>
      <c r="J128" s="375"/>
      <c r="K128" s="375"/>
      <c r="L128" s="375"/>
      <c r="M128" s="375"/>
      <c r="N128" s="375"/>
      <c r="O128" s="375"/>
      <c r="P128" s="375"/>
      <c r="Q128" s="375"/>
      <c r="R128" s="375"/>
      <c r="S128" s="375"/>
      <c r="T128" s="376"/>
      <c r="U128" s="659"/>
      <c r="V128" s="659"/>
      <c r="W128" s="659"/>
      <c r="X128" s="659"/>
      <c r="Y128" s="366"/>
      <c r="Z128" s="538"/>
      <c r="AA128" s="665"/>
      <c r="AB128" s="661" t="str">
        <f>_xlfn.IFNA(IF(U128="","",ROUNDDOWN(U128*VLOOKUP(Z128,'99.税率マスタ'!B:C,2,FALSE),0)),"　税率を選択")</f>
        <v/>
      </c>
      <c r="AC128" s="662"/>
      <c r="AD128" s="662"/>
      <c r="AE128" s="662"/>
      <c r="AF128" s="663" t="str">
        <f t="shared" si="7"/>
        <v/>
      </c>
      <c r="AG128" s="663"/>
      <c r="AH128" s="663"/>
      <c r="AI128" s="663"/>
      <c r="AJ128" s="664"/>
      <c r="AK128" s="524"/>
      <c r="AL128" s="525"/>
      <c r="AM128" s="525"/>
      <c r="AN128" s="527"/>
      <c r="AO128" s="527"/>
      <c r="AP128" s="527"/>
      <c r="AQ128" s="527"/>
      <c r="AR128" s="527"/>
      <c r="AS128" s="527"/>
      <c r="AT128" s="528"/>
    </row>
    <row r="129" spans="2:46" ht="17.25" customHeight="1">
      <c r="B129" s="372"/>
      <c r="C129" s="373"/>
      <c r="D129" s="374"/>
      <c r="E129" s="375"/>
      <c r="F129" s="375"/>
      <c r="G129" s="375"/>
      <c r="H129" s="376"/>
      <c r="I129" s="374"/>
      <c r="J129" s="375"/>
      <c r="K129" s="375"/>
      <c r="L129" s="375"/>
      <c r="M129" s="375"/>
      <c r="N129" s="375"/>
      <c r="O129" s="375"/>
      <c r="P129" s="375"/>
      <c r="Q129" s="375"/>
      <c r="R129" s="375"/>
      <c r="S129" s="375"/>
      <c r="T129" s="376"/>
      <c r="U129" s="659"/>
      <c r="V129" s="659"/>
      <c r="W129" s="659"/>
      <c r="X129" s="659"/>
      <c r="Y129" s="366"/>
      <c r="Z129" s="538"/>
      <c r="AA129" s="665"/>
      <c r="AB129" s="661" t="str">
        <f>_xlfn.IFNA(IF(U129="","",ROUNDDOWN(U129*VLOOKUP(Z129,'99.税率マスタ'!B:C,2,FALSE),0)),"　税率を選択")</f>
        <v/>
      </c>
      <c r="AC129" s="662"/>
      <c r="AD129" s="662"/>
      <c r="AE129" s="662"/>
      <c r="AF129" s="663" t="str">
        <f t="shared" si="7"/>
        <v/>
      </c>
      <c r="AG129" s="663"/>
      <c r="AH129" s="663"/>
      <c r="AI129" s="663"/>
      <c r="AJ129" s="664"/>
      <c r="AK129" s="524"/>
      <c r="AL129" s="525"/>
      <c r="AM129" s="525"/>
      <c r="AN129" s="527"/>
      <c r="AO129" s="527"/>
      <c r="AP129" s="527"/>
      <c r="AQ129" s="527"/>
      <c r="AR129" s="527"/>
      <c r="AS129" s="527"/>
      <c r="AT129" s="528"/>
    </row>
    <row r="130" spans="2:46" ht="17.25" customHeight="1">
      <c r="B130" s="372"/>
      <c r="C130" s="373"/>
      <c r="D130" s="374"/>
      <c r="E130" s="375"/>
      <c r="F130" s="375"/>
      <c r="G130" s="375"/>
      <c r="H130" s="376"/>
      <c r="I130" s="374"/>
      <c r="J130" s="375"/>
      <c r="K130" s="375"/>
      <c r="L130" s="375"/>
      <c r="M130" s="375"/>
      <c r="N130" s="375"/>
      <c r="O130" s="375"/>
      <c r="P130" s="375"/>
      <c r="Q130" s="375"/>
      <c r="R130" s="375"/>
      <c r="S130" s="375"/>
      <c r="T130" s="376"/>
      <c r="U130" s="659"/>
      <c r="V130" s="659"/>
      <c r="W130" s="659"/>
      <c r="X130" s="659"/>
      <c r="Y130" s="366"/>
      <c r="Z130" s="520"/>
      <c r="AA130" s="660"/>
      <c r="AB130" s="661" t="str">
        <f>_xlfn.IFNA(IF(U130="","",ROUNDDOWN(U130*VLOOKUP(Z130,'99.税率マスタ'!B:C,2,FALSE),0)),"　税率を選択")</f>
        <v/>
      </c>
      <c r="AC130" s="662"/>
      <c r="AD130" s="662"/>
      <c r="AE130" s="662"/>
      <c r="AF130" s="663" t="str">
        <f t="shared" si="7"/>
        <v/>
      </c>
      <c r="AG130" s="663"/>
      <c r="AH130" s="663"/>
      <c r="AI130" s="663"/>
      <c r="AJ130" s="664"/>
      <c r="AK130" s="524"/>
      <c r="AL130" s="525"/>
      <c r="AM130" s="525"/>
      <c r="AN130" s="527"/>
      <c r="AO130" s="527"/>
      <c r="AP130" s="527"/>
      <c r="AQ130" s="527"/>
      <c r="AR130" s="527"/>
      <c r="AS130" s="527"/>
      <c r="AT130" s="528"/>
    </row>
    <row r="131" spans="2:46" ht="17.25" customHeight="1">
      <c r="B131" s="372"/>
      <c r="C131" s="373"/>
      <c r="D131" s="374"/>
      <c r="E131" s="375"/>
      <c r="F131" s="375"/>
      <c r="G131" s="375"/>
      <c r="H131" s="376"/>
      <c r="I131" s="374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6"/>
      <c r="U131" s="659"/>
      <c r="V131" s="659"/>
      <c r="W131" s="659"/>
      <c r="X131" s="659"/>
      <c r="Y131" s="366"/>
      <c r="Z131" s="520"/>
      <c r="AA131" s="660"/>
      <c r="AB131" s="661" t="str">
        <f>_xlfn.IFNA(IF(U131="","",ROUNDDOWN(U131*VLOOKUP(Z131,'99.税率マスタ'!B:C,2,FALSE),0)),"　税率を選択")</f>
        <v/>
      </c>
      <c r="AC131" s="662"/>
      <c r="AD131" s="662"/>
      <c r="AE131" s="662"/>
      <c r="AF131" s="663" t="str">
        <f t="shared" si="7"/>
        <v/>
      </c>
      <c r="AG131" s="663"/>
      <c r="AH131" s="663"/>
      <c r="AI131" s="663"/>
      <c r="AJ131" s="664"/>
      <c r="AK131" s="524"/>
      <c r="AL131" s="525"/>
      <c r="AM131" s="525"/>
      <c r="AN131" s="527"/>
      <c r="AO131" s="527"/>
      <c r="AP131" s="527"/>
      <c r="AQ131" s="527"/>
      <c r="AR131" s="527"/>
      <c r="AS131" s="527"/>
      <c r="AT131" s="528"/>
    </row>
    <row r="132" spans="2:46" ht="17.25" customHeight="1">
      <c r="B132" s="372"/>
      <c r="C132" s="373"/>
      <c r="D132" s="374"/>
      <c r="E132" s="375"/>
      <c r="F132" s="375"/>
      <c r="G132" s="375"/>
      <c r="H132" s="376"/>
      <c r="I132" s="374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6"/>
      <c r="U132" s="659"/>
      <c r="V132" s="659"/>
      <c r="W132" s="659"/>
      <c r="X132" s="659"/>
      <c r="Y132" s="366"/>
      <c r="Z132" s="520"/>
      <c r="AA132" s="660"/>
      <c r="AB132" s="661" t="str">
        <f>_xlfn.IFNA(IF(U132="","",ROUNDDOWN(U132*VLOOKUP(Z132,'99.税率マスタ'!B:C,2,FALSE),0)),"　税率を選択")</f>
        <v/>
      </c>
      <c r="AC132" s="662"/>
      <c r="AD132" s="662"/>
      <c r="AE132" s="662"/>
      <c r="AF132" s="663" t="str">
        <f t="shared" si="7"/>
        <v/>
      </c>
      <c r="AG132" s="663"/>
      <c r="AH132" s="663"/>
      <c r="AI132" s="663"/>
      <c r="AJ132" s="664"/>
      <c r="AK132" s="524"/>
      <c r="AL132" s="525"/>
      <c r="AM132" s="525"/>
      <c r="AN132" s="527"/>
      <c r="AO132" s="527"/>
      <c r="AP132" s="527"/>
      <c r="AQ132" s="527"/>
      <c r="AR132" s="527"/>
      <c r="AS132" s="527"/>
      <c r="AT132" s="528"/>
    </row>
    <row r="133" spans="2:46" ht="17.25" customHeight="1">
      <c r="B133" s="372"/>
      <c r="C133" s="373"/>
      <c r="D133" s="374"/>
      <c r="E133" s="375"/>
      <c r="F133" s="375"/>
      <c r="G133" s="375"/>
      <c r="H133" s="376"/>
      <c r="I133" s="374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6"/>
      <c r="U133" s="659"/>
      <c r="V133" s="659"/>
      <c r="W133" s="659"/>
      <c r="X133" s="659"/>
      <c r="Y133" s="366"/>
      <c r="Z133" s="520"/>
      <c r="AA133" s="660"/>
      <c r="AB133" s="661" t="str">
        <f>_xlfn.IFNA(IF(U133="","",ROUNDDOWN(U133*VLOOKUP(Z133,'99.税率マスタ'!B:C,2,FALSE),0)),"　税率を選択")</f>
        <v/>
      </c>
      <c r="AC133" s="662"/>
      <c r="AD133" s="662"/>
      <c r="AE133" s="662"/>
      <c r="AF133" s="663" t="str">
        <f t="shared" si="7"/>
        <v/>
      </c>
      <c r="AG133" s="663"/>
      <c r="AH133" s="663"/>
      <c r="AI133" s="663"/>
      <c r="AJ133" s="664"/>
      <c r="AK133" s="524"/>
      <c r="AL133" s="525"/>
      <c r="AM133" s="525"/>
      <c r="AN133" s="527"/>
      <c r="AO133" s="527"/>
      <c r="AP133" s="527"/>
      <c r="AQ133" s="527"/>
      <c r="AR133" s="527"/>
      <c r="AS133" s="527"/>
      <c r="AT133" s="528"/>
    </row>
    <row r="134" spans="2:46" ht="17.25" customHeight="1">
      <c r="B134" s="372"/>
      <c r="C134" s="373"/>
      <c r="D134" s="374"/>
      <c r="E134" s="375"/>
      <c r="F134" s="375"/>
      <c r="G134" s="375"/>
      <c r="H134" s="376"/>
      <c r="I134" s="374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6"/>
      <c r="U134" s="659"/>
      <c r="V134" s="659"/>
      <c r="W134" s="659"/>
      <c r="X134" s="659"/>
      <c r="Y134" s="366"/>
      <c r="Z134" s="538"/>
      <c r="AA134" s="665"/>
      <c r="AB134" s="661" t="str">
        <f>_xlfn.IFNA(IF(U134="","",ROUNDDOWN(U134*VLOOKUP(Z134,'99.税率マスタ'!B:C,2,FALSE),0)),"　税率を選択")</f>
        <v/>
      </c>
      <c r="AC134" s="662"/>
      <c r="AD134" s="662"/>
      <c r="AE134" s="662"/>
      <c r="AF134" s="663" t="str">
        <f t="shared" si="7"/>
        <v/>
      </c>
      <c r="AG134" s="663"/>
      <c r="AH134" s="663"/>
      <c r="AI134" s="663"/>
      <c r="AJ134" s="664"/>
      <c r="AK134" s="524"/>
      <c r="AL134" s="525"/>
      <c r="AM134" s="525"/>
      <c r="AN134" s="527"/>
      <c r="AO134" s="527"/>
      <c r="AP134" s="527"/>
      <c r="AQ134" s="527"/>
      <c r="AR134" s="527"/>
      <c r="AS134" s="527"/>
      <c r="AT134" s="528"/>
    </row>
    <row r="135" spans="2:46" ht="17.25" customHeight="1">
      <c r="B135" s="372"/>
      <c r="C135" s="373"/>
      <c r="D135" s="374"/>
      <c r="E135" s="375"/>
      <c r="F135" s="375"/>
      <c r="G135" s="375"/>
      <c r="H135" s="376"/>
      <c r="I135" s="374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6"/>
      <c r="U135" s="659"/>
      <c r="V135" s="659"/>
      <c r="W135" s="659"/>
      <c r="X135" s="659"/>
      <c r="Y135" s="366"/>
      <c r="Z135" s="538"/>
      <c r="AA135" s="665"/>
      <c r="AB135" s="661" t="str">
        <f>_xlfn.IFNA(IF(U135="","",ROUNDDOWN(U135*VLOOKUP(Z135,'99.税率マスタ'!B:C,2,FALSE),0)),"　税率を選択")</f>
        <v/>
      </c>
      <c r="AC135" s="662"/>
      <c r="AD135" s="662"/>
      <c r="AE135" s="662"/>
      <c r="AF135" s="663" t="str">
        <f t="shared" si="7"/>
        <v/>
      </c>
      <c r="AG135" s="663"/>
      <c r="AH135" s="663"/>
      <c r="AI135" s="663"/>
      <c r="AJ135" s="664"/>
      <c r="AK135" s="524"/>
      <c r="AL135" s="525"/>
      <c r="AM135" s="525"/>
      <c r="AN135" s="527"/>
      <c r="AO135" s="527"/>
      <c r="AP135" s="527"/>
      <c r="AQ135" s="527"/>
      <c r="AR135" s="527"/>
      <c r="AS135" s="527"/>
      <c r="AT135" s="528"/>
    </row>
    <row r="136" spans="2:46" ht="17.25" customHeight="1">
      <c r="B136" s="372"/>
      <c r="C136" s="373"/>
      <c r="D136" s="374"/>
      <c r="E136" s="375"/>
      <c r="F136" s="375"/>
      <c r="G136" s="375"/>
      <c r="H136" s="376"/>
      <c r="I136" s="374"/>
      <c r="J136" s="375"/>
      <c r="K136" s="375"/>
      <c r="L136" s="375"/>
      <c r="M136" s="375"/>
      <c r="N136" s="375"/>
      <c r="O136" s="375"/>
      <c r="P136" s="375"/>
      <c r="Q136" s="375"/>
      <c r="R136" s="375"/>
      <c r="S136" s="375"/>
      <c r="T136" s="376"/>
      <c r="U136" s="659"/>
      <c r="V136" s="659"/>
      <c r="W136" s="659"/>
      <c r="X136" s="659"/>
      <c r="Y136" s="366"/>
      <c r="Z136" s="520"/>
      <c r="AA136" s="660"/>
      <c r="AB136" s="661" t="str">
        <f>_xlfn.IFNA(IF(U136="","",ROUNDDOWN(U136*VLOOKUP(Z136,'99.税率マスタ'!B:C,2,FALSE),0)),"　税率を選択")</f>
        <v/>
      </c>
      <c r="AC136" s="662"/>
      <c r="AD136" s="662"/>
      <c r="AE136" s="662"/>
      <c r="AF136" s="663" t="str">
        <f t="shared" si="7"/>
        <v/>
      </c>
      <c r="AG136" s="663"/>
      <c r="AH136" s="663"/>
      <c r="AI136" s="663"/>
      <c r="AJ136" s="664"/>
      <c r="AK136" s="524"/>
      <c r="AL136" s="525"/>
      <c r="AM136" s="525"/>
      <c r="AN136" s="527"/>
      <c r="AO136" s="527"/>
      <c r="AP136" s="527"/>
      <c r="AQ136" s="527"/>
      <c r="AR136" s="527"/>
      <c r="AS136" s="527"/>
      <c r="AT136" s="528"/>
    </row>
    <row r="137" spans="2:46" ht="17.25" customHeight="1">
      <c r="B137" s="372"/>
      <c r="C137" s="373"/>
      <c r="D137" s="374"/>
      <c r="E137" s="375"/>
      <c r="F137" s="375"/>
      <c r="G137" s="375"/>
      <c r="H137" s="376"/>
      <c r="I137" s="374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6"/>
      <c r="U137" s="659"/>
      <c r="V137" s="659"/>
      <c r="W137" s="659"/>
      <c r="X137" s="659"/>
      <c r="Y137" s="366"/>
      <c r="Z137" s="520"/>
      <c r="AA137" s="660"/>
      <c r="AB137" s="661" t="str">
        <f>_xlfn.IFNA(IF(U137="","",ROUNDDOWN(U137*VLOOKUP(Z137,'99.税率マスタ'!B:C,2,FALSE),0)),"　税率を選択")</f>
        <v/>
      </c>
      <c r="AC137" s="662"/>
      <c r="AD137" s="662"/>
      <c r="AE137" s="662"/>
      <c r="AF137" s="663" t="str">
        <f t="shared" si="7"/>
        <v/>
      </c>
      <c r="AG137" s="663"/>
      <c r="AH137" s="663"/>
      <c r="AI137" s="663"/>
      <c r="AJ137" s="664"/>
      <c r="AK137" s="524"/>
      <c r="AL137" s="525"/>
      <c r="AM137" s="525"/>
      <c r="AN137" s="527"/>
      <c r="AO137" s="527"/>
      <c r="AP137" s="527"/>
      <c r="AQ137" s="527"/>
      <c r="AR137" s="527"/>
      <c r="AS137" s="527"/>
      <c r="AT137" s="528"/>
    </row>
    <row r="138" spans="2:46" ht="17.25" customHeight="1">
      <c r="B138" s="372"/>
      <c r="C138" s="373"/>
      <c r="D138" s="374"/>
      <c r="E138" s="375"/>
      <c r="F138" s="375"/>
      <c r="G138" s="375"/>
      <c r="H138" s="376"/>
      <c r="I138" s="374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76"/>
      <c r="U138" s="659"/>
      <c r="V138" s="659"/>
      <c r="W138" s="659"/>
      <c r="X138" s="659"/>
      <c r="Y138" s="366"/>
      <c r="Z138" s="520"/>
      <c r="AA138" s="660"/>
      <c r="AB138" s="661" t="str">
        <f>_xlfn.IFNA(IF(U138="","",ROUNDDOWN(U138*VLOOKUP(Z138,'99.税率マスタ'!B:C,2,FALSE),0)),"　税率を選択")</f>
        <v/>
      </c>
      <c r="AC138" s="662"/>
      <c r="AD138" s="662"/>
      <c r="AE138" s="662"/>
      <c r="AF138" s="663" t="str">
        <f t="shared" si="7"/>
        <v/>
      </c>
      <c r="AG138" s="663"/>
      <c r="AH138" s="663"/>
      <c r="AI138" s="663"/>
      <c r="AJ138" s="664"/>
      <c r="AK138" s="524"/>
      <c r="AL138" s="525"/>
      <c r="AM138" s="525"/>
      <c r="AN138" s="527"/>
      <c r="AO138" s="527"/>
      <c r="AP138" s="527"/>
      <c r="AQ138" s="527"/>
      <c r="AR138" s="527"/>
      <c r="AS138" s="527"/>
      <c r="AT138" s="528"/>
    </row>
    <row r="139" spans="2:46" ht="17.25" customHeight="1">
      <c r="B139" s="372"/>
      <c r="C139" s="373"/>
      <c r="D139" s="374"/>
      <c r="E139" s="375"/>
      <c r="F139" s="375"/>
      <c r="G139" s="375"/>
      <c r="H139" s="376"/>
      <c r="I139" s="374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6"/>
      <c r="U139" s="659"/>
      <c r="V139" s="659"/>
      <c r="W139" s="659"/>
      <c r="X139" s="659"/>
      <c r="Y139" s="366"/>
      <c r="Z139" s="520"/>
      <c r="AA139" s="660"/>
      <c r="AB139" s="661" t="str">
        <f>_xlfn.IFNA(IF(U139="","",ROUNDDOWN(U139*VLOOKUP(Z139,'99.税率マスタ'!B:C,2,FALSE),0)),"　税率を選択")</f>
        <v/>
      </c>
      <c r="AC139" s="662"/>
      <c r="AD139" s="662"/>
      <c r="AE139" s="662"/>
      <c r="AF139" s="663" t="str">
        <f t="shared" si="7"/>
        <v/>
      </c>
      <c r="AG139" s="663"/>
      <c r="AH139" s="663"/>
      <c r="AI139" s="663"/>
      <c r="AJ139" s="664"/>
      <c r="AK139" s="524"/>
      <c r="AL139" s="525"/>
      <c r="AM139" s="525"/>
      <c r="AN139" s="527"/>
      <c r="AO139" s="527"/>
      <c r="AP139" s="527"/>
      <c r="AQ139" s="527"/>
      <c r="AR139" s="527"/>
      <c r="AS139" s="527"/>
      <c r="AT139" s="528"/>
    </row>
    <row r="140" spans="2:46" ht="17.25" customHeight="1">
      <c r="B140" s="372"/>
      <c r="C140" s="373"/>
      <c r="D140" s="374"/>
      <c r="E140" s="375"/>
      <c r="F140" s="375"/>
      <c r="G140" s="375"/>
      <c r="H140" s="376"/>
      <c r="I140" s="374"/>
      <c r="J140" s="375"/>
      <c r="K140" s="375"/>
      <c r="L140" s="375"/>
      <c r="M140" s="375"/>
      <c r="N140" s="375"/>
      <c r="O140" s="375"/>
      <c r="P140" s="375"/>
      <c r="Q140" s="375"/>
      <c r="R140" s="375"/>
      <c r="S140" s="375"/>
      <c r="T140" s="376"/>
      <c r="U140" s="659"/>
      <c r="V140" s="659"/>
      <c r="W140" s="659"/>
      <c r="X140" s="659"/>
      <c r="Y140" s="366"/>
      <c r="Z140" s="538"/>
      <c r="AA140" s="665"/>
      <c r="AB140" s="661" t="str">
        <f>_xlfn.IFNA(IF(U140="","",ROUNDDOWN(U140*VLOOKUP(Z140,'99.税率マスタ'!B:C,2,FALSE),0)),"　税率を選択")</f>
        <v/>
      </c>
      <c r="AC140" s="662"/>
      <c r="AD140" s="662"/>
      <c r="AE140" s="662"/>
      <c r="AF140" s="663" t="str">
        <f t="shared" si="7"/>
        <v/>
      </c>
      <c r="AG140" s="663"/>
      <c r="AH140" s="663"/>
      <c r="AI140" s="663"/>
      <c r="AJ140" s="664"/>
      <c r="AK140" s="524"/>
      <c r="AL140" s="525"/>
      <c r="AM140" s="525"/>
      <c r="AN140" s="527"/>
      <c r="AO140" s="527"/>
      <c r="AP140" s="527"/>
      <c r="AQ140" s="527"/>
      <c r="AR140" s="527"/>
      <c r="AS140" s="527"/>
      <c r="AT140" s="528"/>
    </row>
    <row r="141" spans="2:46" ht="17.25" customHeight="1">
      <c r="B141" s="372"/>
      <c r="C141" s="373"/>
      <c r="D141" s="374"/>
      <c r="E141" s="375"/>
      <c r="F141" s="375"/>
      <c r="G141" s="375"/>
      <c r="H141" s="376"/>
      <c r="I141" s="374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6"/>
      <c r="U141" s="659"/>
      <c r="V141" s="659"/>
      <c r="W141" s="659"/>
      <c r="X141" s="659"/>
      <c r="Y141" s="366"/>
      <c r="Z141" s="538"/>
      <c r="AA141" s="665"/>
      <c r="AB141" s="661" t="str">
        <f>_xlfn.IFNA(IF(U141="","",ROUNDDOWN(U141*VLOOKUP(Z141,'99.税率マスタ'!B:C,2,FALSE),0)),"　税率を選択")</f>
        <v/>
      </c>
      <c r="AC141" s="662"/>
      <c r="AD141" s="662"/>
      <c r="AE141" s="662"/>
      <c r="AF141" s="663" t="str">
        <f t="shared" si="7"/>
        <v/>
      </c>
      <c r="AG141" s="663"/>
      <c r="AH141" s="663"/>
      <c r="AI141" s="663"/>
      <c r="AJ141" s="664"/>
      <c r="AK141" s="524"/>
      <c r="AL141" s="525"/>
      <c r="AM141" s="525"/>
      <c r="AN141" s="527"/>
      <c r="AO141" s="527"/>
      <c r="AP141" s="527"/>
      <c r="AQ141" s="527"/>
      <c r="AR141" s="527"/>
      <c r="AS141" s="527"/>
      <c r="AT141" s="528"/>
    </row>
    <row r="142" spans="2:46" ht="17.25" customHeight="1">
      <c r="B142" s="372"/>
      <c r="C142" s="373"/>
      <c r="D142" s="374"/>
      <c r="E142" s="375"/>
      <c r="F142" s="375"/>
      <c r="G142" s="375"/>
      <c r="H142" s="376"/>
      <c r="I142" s="374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76"/>
      <c r="U142" s="659"/>
      <c r="V142" s="659"/>
      <c r="W142" s="659"/>
      <c r="X142" s="659"/>
      <c r="Y142" s="366"/>
      <c r="Z142" s="520"/>
      <c r="AA142" s="660"/>
      <c r="AB142" s="661" t="str">
        <f>_xlfn.IFNA(IF(U142="","",ROUNDDOWN(U142*VLOOKUP(Z142,'99.税率マスタ'!B:C,2,FALSE),0)),"　税率を選択")</f>
        <v/>
      </c>
      <c r="AC142" s="662"/>
      <c r="AD142" s="662"/>
      <c r="AE142" s="662"/>
      <c r="AF142" s="663" t="str">
        <f t="shared" si="7"/>
        <v/>
      </c>
      <c r="AG142" s="663"/>
      <c r="AH142" s="663"/>
      <c r="AI142" s="663"/>
      <c r="AJ142" s="664"/>
      <c r="AK142" s="524"/>
      <c r="AL142" s="525"/>
      <c r="AM142" s="525"/>
      <c r="AN142" s="527"/>
      <c r="AO142" s="527"/>
      <c r="AP142" s="527"/>
      <c r="AQ142" s="527"/>
      <c r="AR142" s="527"/>
      <c r="AS142" s="527"/>
      <c r="AT142" s="528"/>
    </row>
    <row r="143" spans="2:46" ht="17.25" customHeight="1">
      <c r="B143" s="372"/>
      <c r="C143" s="373"/>
      <c r="D143" s="374"/>
      <c r="E143" s="375"/>
      <c r="F143" s="375"/>
      <c r="G143" s="375"/>
      <c r="H143" s="376"/>
      <c r="I143" s="374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6"/>
      <c r="U143" s="659"/>
      <c r="V143" s="659"/>
      <c r="W143" s="659"/>
      <c r="X143" s="659"/>
      <c r="Y143" s="366"/>
      <c r="Z143" s="520"/>
      <c r="AA143" s="660"/>
      <c r="AB143" s="661" t="str">
        <f>_xlfn.IFNA(IF(U143="","",ROUNDDOWN(U143*VLOOKUP(Z143,'99.税率マスタ'!B:C,2,FALSE),0)),"　税率を選択")</f>
        <v/>
      </c>
      <c r="AC143" s="662"/>
      <c r="AD143" s="662"/>
      <c r="AE143" s="662"/>
      <c r="AF143" s="663" t="str">
        <f t="shared" si="7"/>
        <v/>
      </c>
      <c r="AG143" s="663"/>
      <c r="AH143" s="663"/>
      <c r="AI143" s="663"/>
      <c r="AJ143" s="664"/>
      <c r="AK143" s="524"/>
      <c r="AL143" s="525"/>
      <c r="AM143" s="525"/>
      <c r="AN143" s="527"/>
      <c r="AO143" s="527"/>
      <c r="AP143" s="527"/>
      <c r="AQ143" s="527"/>
      <c r="AR143" s="527"/>
      <c r="AS143" s="527"/>
      <c r="AT143" s="528"/>
    </row>
    <row r="144" spans="2:46" ht="17.25" customHeight="1">
      <c r="B144" s="372"/>
      <c r="C144" s="373"/>
      <c r="D144" s="374"/>
      <c r="E144" s="375"/>
      <c r="F144" s="375"/>
      <c r="G144" s="375"/>
      <c r="H144" s="376"/>
      <c r="I144" s="374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6"/>
      <c r="U144" s="659"/>
      <c r="V144" s="659"/>
      <c r="W144" s="659"/>
      <c r="X144" s="659"/>
      <c r="Y144" s="366"/>
      <c r="Z144" s="520"/>
      <c r="AA144" s="660"/>
      <c r="AB144" s="661" t="str">
        <f>_xlfn.IFNA(IF(U144="","",ROUNDDOWN(U144*VLOOKUP(Z144,'99.税率マスタ'!B:C,2,FALSE),0)),"　税率を選択")</f>
        <v/>
      </c>
      <c r="AC144" s="662"/>
      <c r="AD144" s="662"/>
      <c r="AE144" s="662"/>
      <c r="AF144" s="663" t="str">
        <f t="shared" si="7"/>
        <v/>
      </c>
      <c r="AG144" s="663"/>
      <c r="AH144" s="663"/>
      <c r="AI144" s="663"/>
      <c r="AJ144" s="664"/>
      <c r="AK144" s="524"/>
      <c r="AL144" s="525"/>
      <c r="AM144" s="525"/>
      <c r="AN144" s="527"/>
      <c r="AO144" s="527"/>
      <c r="AP144" s="527"/>
      <c r="AQ144" s="527"/>
      <c r="AR144" s="527"/>
      <c r="AS144" s="527"/>
      <c r="AT144" s="528"/>
    </row>
    <row r="145" spans="2:46" ht="17.25" customHeight="1">
      <c r="B145" s="372"/>
      <c r="C145" s="373"/>
      <c r="D145" s="374"/>
      <c r="E145" s="375"/>
      <c r="F145" s="375"/>
      <c r="G145" s="375"/>
      <c r="H145" s="376"/>
      <c r="I145" s="374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6"/>
      <c r="U145" s="659"/>
      <c r="V145" s="659"/>
      <c r="W145" s="659"/>
      <c r="X145" s="659"/>
      <c r="Y145" s="366"/>
      <c r="Z145" s="520"/>
      <c r="AA145" s="660"/>
      <c r="AB145" s="661" t="str">
        <f>_xlfn.IFNA(IF(U145="","",ROUNDDOWN(U145*VLOOKUP(Z145,'99.税率マスタ'!B:C,2,FALSE),0)),"　税率を選択")</f>
        <v/>
      </c>
      <c r="AC145" s="662"/>
      <c r="AD145" s="662"/>
      <c r="AE145" s="662"/>
      <c r="AF145" s="663" t="str">
        <f t="shared" si="7"/>
        <v/>
      </c>
      <c r="AG145" s="663"/>
      <c r="AH145" s="663"/>
      <c r="AI145" s="663"/>
      <c r="AJ145" s="664"/>
      <c r="AK145" s="524"/>
      <c r="AL145" s="525"/>
      <c r="AM145" s="525"/>
      <c r="AN145" s="527"/>
      <c r="AO145" s="527"/>
      <c r="AP145" s="527"/>
      <c r="AQ145" s="527"/>
      <c r="AR145" s="527"/>
      <c r="AS145" s="527"/>
      <c r="AT145" s="528"/>
    </row>
    <row r="146" spans="2:46" ht="17.25" customHeight="1">
      <c r="B146" s="382"/>
      <c r="C146" s="383"/>
      <c r="D146" s="384"/>
      <c r="E146" s="385"/>
      <c r="F146" s="385"/>
      <c r="G146" s="385"/>
      <c r="H146" s="386"/>
      <c r="I146" s="384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6"/>
      <c r="U146" s="698"/>
      <c r="V146" s="698"/>
      <c r="W146" s="698"/>
      <c r="X146" s="698"/>
      <c r="Y146" s="390"/>
      <c r="Z146" s="530"/>
      <c r="AA146" s="697"/>
      <c r="AB146" s="702" t="str">
        <f>_xlfn.IFNA(IF(U146="","",ROUNDDOWN(U146*VLOOKUP(Z146,'99.税率マスタ'!B:C,2,FALSE),0)),"　税率を選択")</f>
        <v/>
      </c>
      <c r="AC146" s="703"/>
      <c r="AD146" s="703"/>
      <c r="AE146" s="703"/>
      <c r="AF146" s="700" t="str">
        <f t="shared" si="7"/>
        <v/>
      </c>
      <c r="AG146" s="700"/>
      <c r="AH146" s="700"/>
      <c r="AI146" s="700"/>
      <c r="AJ146" s="701"/>
      <c r="AK146" s="655"/>
      <c r="AL146" s="656"/>
      <c r="AM146" s="656"/>
      <c r="AN146" s="657"/>
      <c r="AO146" s="657"/>
      <c r="AP146" s="657"/>
      <c r="AQ146" s="657"/>
      <c r="AR146" s="657"/>
      <c r="AS146" s="657"/>
      <c r="AT146" s="658"/>
    </row>
    <row r="147" spans="2:46" ht="12.95" customHeight="1">
      <c r="AK147" s="468" t="s">
        <v>54</v>
      </c>
      <c r="AL147" s="468"/>
      <c r="AM147" s="468"/>
      <c r="AN147" s="468"/>
      <c r="AO147" s="468"/>
      <c r="AP147" s="468"/>
      <c r="AQ147" s="468" t="str">
        <f>AQ$42</f>
        <v>oois241211</v>
      </c>
      <c r="AR147" s="468"/>
      <c r="AS147" s="468"/>
      <c r="AT147" s="468"/>
    </row>
    <row r="148" spans="2:46" ht="15.75" customHeight="1">
      <c r="AG148" s="104" t="s">
        <v>45</v>
      </c>
      <c r="AH148" s="104"/>
      <c r="AI148" s="104"/>
      <c r="AJ148" s="105" t="str">
        <f>AJ$1</f>
        <v/>
      </c>
      <c r="AK148" s="105"/>
      <c r="AL148" s="105"/>
      <c r="AM148" s="105"/>
      <c r="AN148" s="105"/>
      <c r="AO148" s="105"/>
      <c r="AP148" s="105"/>
      <c r="AQ148" s="3" t="s">
        <v>46</v>
      </c>
      <c r="AR148" s="4">
        <v>5</v>
      </c>
      <c r="AS148" s="5" t="s">
        <v>59</v>
      </c>
      <c r="AT148" s="24">
        <f>AT$1</f>
        <v>0</v>
      </c>
    </row>
    <row r="149" spans="2:46" ht="17.25" customHeight="1">
      <c r="B149" s="266" t="s">
        <v>44</v>
      </c>
      <c r="C149" s="319"/>
      <c r="D149" s="320" t="s">
        <v>79</v>
      </c>
      <c r="E149" s="269"/>
      <c r="F149" s="269"/>
      <c r="G149" s="269"/>
      <c r="H149" s="339"/>
      <c r="I149" s="320" t="s">
        <v>69</v>
      </c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339"/>
      <c r="U149" s="319" t="s">
        <v>71</v>
      </c>
      <c r="V149" s="319"/>
      <c r="W149" s="319"/>
      <c r="X149" s="319"/>
      <c r="Y149" s="320"/>
      <c r="Z149" s="319" t="s">
        <v>27</v>
      </c>
      <c r="AA149" s="320"/>
      <c r="AB149" s="676" t="s">
        <v>72</v>
      </c>
      <c r="AC149" s="554"/>
      <c r="AD149" s="554"/>
      <c r="AE149" s="554"/>
      <c r="AF149" s="554" t="s">
        <v>73</v>
      </c>
      <c r="AG149" s="554"/>
      <c r="AH149" s="554"/>
      <c r="AI149" s="554"/>
      <c r="AJ149" s="555"/>
      <c r="AK149" s="445" t="s">
        <v>40</v>
      </c>
      <c r="AL149" s="554"/>
      <c r="AM149" s="554"/>
      <c r="AN149" s="554" t="s">
        <v>38</v>
      </c>
      <c r="AO149" s="554"/>
      <c r="AP149" s="554"/>
      <c r="AQ149" s="554"/>
      <c r="AR149" s="554" t="s">
        <v>70</v>
      </c>
      <c r="AS149" s="554"/>
      <c r="AT149" s="555"/>
    </row>
    <row r="150" spans="2:46" ht="17.25" customHeight="1">
      <c r="B150" s="297"/>
      <c r="C150" s="298"/>
      <c r="D150" s="299"/>
      <c r="E150" s="300"/>
      <c r="F150" s="300"/>
      <c r="G150" s="300"/>
      <c r="H150" s="301"/>
      <c r="I150" s="669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670"/>
      <c r="U150" s="671"/>
      <c r="V150" s="671"/>
      <c r="W150" s="671"/>
      <c r="X150" s="671"/>
      <c r="Y150" s="305"/>
      <c r="Z150" s="538"/>
      <c r="AA150" s="665"/>
      <c r="AB150" s="672" t="str">
        <f>_xlfn.IFNA(IF(U150="","",ROUNDDOWN(U150*VLOOKUP(Z150,'99.税率マスタ'!B:C,2,FALSE),0)),"　税率を選択")</f>
        <v/>
      </c>
      <c r="AC150" s="673"/>
      <c r="AD150" s="673"/>
      <c r="AE150" s="673"/>
      <c r="AF150" s="674" t="str">
        <f t="shared" ref="AF150:AF181" si="8">IFERROR(IF(U150="","",U150-AB150),"")</f>
        <v/>
      </c>
      <c r="AG150" s="674"/>
      <c r="AH150" s="674"/>
      <c r="AI150" s="674"/>
      <c r="AJ150" s="675"/>
      <c r="AK150" s="548"/>
      <c r="AL150" s="549"/>
      <c r="AM150" s="549"/>
      <c r="AN150" s="551"/>
      <c r="AO150" s="551"/>
      <c r="AP150" s="551"/>
      <c r="AQ150" s="551"/>
      <c r="AR150" s="551"/>
      <c r="AS150" s="551"/>
      <c r="AT150" s="552"/>
    </row>
    <row r="151" spans="2:46" ht="17.25" customHeight="1">
      <c r="B151" s="372"/>
      <c r="C151" s="373"/>
      <c r="D151" s="374"/>
      <c r="E151" s="375"/>
      <c r="F151" s="375"/>
      <c r="G151" s="375"/>
      <c r="H151" s="376"/>
      <c r="I151" s="374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76"/>
      <c r="U151" s="659"/>
      <c r="V151" s="659"/>
      <c r="W151" s="659"/>
      <c r="X151" s="659"/>
      <c r="Y151" s="366"/>
      <c r="Z151" s="538"/>
      <c r="AA151" s="665"/>
      <c r="AB151" s="661" t="str">
        <f>_xlfn.IFNA(IF(U151="","",ROUNDDOWN(U151*VLOOKUP(Z151,'99.税率マスタ'!B:C,2,FALSE),0)),"　税率を選択")</f>
        <v/>
      </c>
      <c r="AC151" s="662"/>
      <c r="AD151" s="662"/>
      <c r="AE151" s="662"/>
      <c r="AF151" s="663" t="str">
        <f t="shared" si="8"/>
        <v/>
      </c>
      <c r="AG151" s="663"/>
      <c r="AH151" s="663"/>
      <c r="AI151" s="663"/>
      <c r="AJ151" s="664"/>
      <c r="AK151" s="524"/>
      <c r="AL151" s="525"/>
      <c r="AM151" s="525"/>
      <c r="AN151" s="527"/>
      <c r="AO151" s="527"/>
      <c r="AP151" s="527"/>
      <c r="AQ151" s="527"/>
      <c r="AR151" s="527"/>
      <c r="AS151" s="527"/>
      <c r="AT151" s="528"/>
    </row>
    <row r="152" spans="2:46" ht="17.25" customHeight="1">
      <c r="B152" s="372"/>
      <c r="C152" s="373"/>
      <c r="D152" s="374"/>
      <c r="E152" s="375"/>
      <c r="F152" s="375"/>
      <c r="G152" s="375"/>
      <c r="H152" s="376"/>
      <c r="I152" s="374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76"/>
      <c r="U152" s="659"/>
      <c r="V152" s="659"/>
      <c r="W152" s="659"/>
      <c r="X152" s="659"/>
      <c r="Y152" s="366"/>
      <c r="Z152" s="538"/>
      <c r="AA152" s="665"/>
      <c r="AB152" s="661" t="str">
        <f>_xlfn.IFNA(IF(U152="","",ROUNDDOWN(U152*VLOOKUP(Z152,'99.税率マスタ'!B:C,2,FALSE),0)),"　税率を選択")</f>
        <v/>
      </c>
      <c r="AC152" s="662"/>
      <c r="AD152" s="662"/>
      <c r="AE152" s="662"/>
      <c r="AF152" s="663" t="str">
        <f t="shared" si="8"/>
        <v/>
      </c>
      <c r="AG152" s="663"/>
      <c r="AH152" s="663"/>
      <c r="AI152" s="663"/>
      <c r="AJ152" s="664"/>
      <c r="AK152" s="524"/>
      <c r="AL152" s="525"/>
      <c r="AM152" s="525"/>
      <c r="AN152" s="527"/>
      <c r="AO152" s="527"/>
      <c r="AP152" s="527"/>
      <c r="AQ152" s="527"/>
      <c r="AR152" s="527"/>
      <c r="AS152" s="527"/>
      <c r="AT152" s="528"/>
    </row>
    <row r="153" spans="2:46" ht="17.25" customHeight="1">
      <c r="B153" s="372"/>
      <c r="C153" s="373"/>
      <c r="D153" s="374"/>
      <c r="E153" s="375"/>
      <c r="F153" s="375"/>
      <c r="G153" s="375"/>
      <c r="H153" s="376"/>
      <c r="I153" s="374"/>
      <c r="J153" s="375"/>
      <c r="K153" s="375"/>
      <c r="L153" s="375"/>
      <c r="M153" s="375"/>
      <c r="N153" s="375"/>
      <c r="O153" s="375"/>
      <c r="P153" s="375"/>
      <c r="Q153" s="375"/>
      <c r="R153" s="375"/>
      <c r="S153" s="375"/>
      <c r="T153" s="376"/>
      <c r="U153" s="659"/>
      <c r="V153" s="659"/>
      <c r="W153" s="659"/>
      <c r="X153" s="659"/>
      <c r="Y153" s="366"/>
      <c r="Z153" s="520"/>
      <c r="AA153" s="660"/>
      <c r="AB153" s="661" t="str">
        <f>_xlfn.IFNA(IF(U153="","",ROUNDDOWN(U153*VLOOKUP(Z153,'99.税率マスタ'!B:C,2,FALSE),0)),"　税率を選択")</f>
        <v/>
      </c>
      <c r="AC153" s="662"/>
      <c r="AD153" s="662"/>
      <c r="AE153" s="662"/>
      <c r="AF153" s="663" t="str">
        <f t="shared" si="8"/>
        <v/>
      </c>
      <c r="AG153" s="663"/>
      <c r="AH153" s="663"/>
      <c r="AI153" s="663"/>
      <c r="AJ153" s="664"/>
      <c r="AK153" s="524"/>
      <c r="AL153" s="525"/>
      <c r="AM153" s="525"/>
      <c r="AN153" s="527"/>
      <c r="AO153" s="527"/>
      <c r="AP153" s="527"/>
      <c r="AQ153" s="527"/>
      <c r="AR153" s="527"/>
      <c r="AS153" s="527"/>
      <c r="AT153" s="528"/>
    </row>
    <row r="154" spans="2:46" ht="17.25" customHeight="1">
      <c r="B154" s="372"/>
      <c r="C154" s="373"/>
      <c r="D154" s="374"/>
      <c r="E154" s="375"/>
      <c r="F154" s="375"/>
      <c r="G154" s="375"/>
      <c r="H154" s="376"/>
      <c r="I154" s="374"/>
      <c r="J154" s="375"/>
      <c r="K154" s="375"/>
      <c r="L154" s="375"/>
      <c r="M154" s="375"/>
      <c r="N154" s="375"/>
      <c r="O154" s="375"/>
      <c r="P154" s="375"/>
      <c r="Q154" s="375"/>
      <c r="R154" s="375"/>
      <c r="S154" s="375"/>
      <c r="T154" s="376"/>
      <c r="U154" s="659"/>
      <c r="V154" s="659"/>
      <c r="W154" s="659"/>
      <c r="X154" s="659"/>
      <c r="Y154" s="366"/>
      <c r="Z154" s="520"/>
      <c r="AA154" s="660"/>
      <c r="AB154" s="661" t="str">
        <f>_xlfn.IFNA(IF(U154="","",ROUNDDOWN(U154*VLOOKUP(Z154,'99.税率マスタ'!B:C,2,FALSE),0)),"　税率を選択")</f>
        <v/>
      </c>
      <c r="AC154" s="662"/>
      <c r="AD154" s="662"/>
      <c r="AE154" s="662"/>
      <c r="AF154" s="663" t="str">
        <f t="shared" si="8"/>
        <v/>
      </c>
      <c r="AG154" s="663"/>
      <c r="AH154" s="663"/>
      <c r="AI154" s="663"/>
      <c r="AJ154" s="664"/>
      <c r="AK154" s="524"/>
      <c r="AL154" s="525"/>
      <c r="AM154" s="525"/>
      <c r="AN154" s="527"/>
      <c r="AO154" s="527"/>
      <c r="AP154" s="527"/>
      <c r="AQ154" s="527"/>
      <c r="AR154" s="527"/>
      <c r="AS154" s="527"/>
      <c r="AT154" s="528"/>
    </row>
    <row r="155" spans="2:46" ht="17.25" customHeight="1">
      <c r="B155" s="372"/>
      <c r="C155" s="373"/>
      <c r="D155" s="374"/>
      <c r="E155" s="375"/>
      <c r="F155" s="375"/>
      <c r="G155" s="375"/>
      <c r="H155" s="376"/>
      <c r="I155" s="374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6"/>
      <c r="U155" s="659"/>
      <c r="V155" s="659"/>
      <c r="W155" s="659"/>
      <c r="X155" s="659"/>
      <c r="Y155" s="366"/>
      <c r="Z155" s="520"/>
      <c r="AA155" s="660"/>
      <c r="AB155" s="661" t="str">
        <f>_xlfn.IFNA(IF(U155="","",ROUNDDOWN(U155*VLOOKUP(Z155,'99.税率マスタ'!B:C,2,FALSE),0)),"　税率を選択")</f>
        <v/>
      </c>
      <c r="AC155" s="662"/>
      <c r="AD155" s="662"/>
      <c r="AE155" s="662"/>
      <c r="AF155" s="663" t="str">
        <f t="shared" si="8"/>
        <v/>
      </c>
      <c r="AG155" s="663"/>
      <c r="AH155" s="663"/>
      <c r="AI155" s="663"/>
      <c r="AJ155" s="664"/>
      <c r="AK155" s="524"/>
      <c r="AL155" s="525"/>
      <c r="AM155" s="525"/>
      <c r="AN155" s="527"/>
      <c r="AO155" s="527"/>
      <c r="AP155" s="527"/>
      <c r="AQ155" s="527"/>
      <c r="AR155" s="527"/>
      <c r="AS155" s="527"/>
      <c r="AT155" s="528"/>
    </row>
    <row r="156" spans="2:46" ht="17.25" customHeight="1">
      <c r="B156" s="372"/>
      <c r="C156" s="373"/>
      <c r="D156" s="374"/>
      <c r="E156" s="375"/>
      <c r="F156" s="375"/>
      <c r="G156" s="375"/>
      <c r="H156" s="376"/>
      <c r="I156" s="374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6"/>
      <c r="U156" s="659"/>
      <c r="V156" s="659"/>
      <c r="W156" s="659"/>
      <c r="X156" s="659"/>
      <c r="Y156" s="366"/>
      <c r="Z156" s="520"/>
      <c r="AA156" s="660"/>
      <c r="AB156" s="661" t="str">
        <f>_xlfn.IFNA(IF(U156="","",ROUNDDOWN(U156*VLOOKUP(Z156,'99.税率マスタ'!B:C,2,FALSE),0)),"　税率を選択")</f>
        <v/>
      </c>
      <c r="AC156" s="662"/>
      <c r="AD156" s="662"/>
      <c r="AE156" s="662"/>
      <c r="AF156" s="663" t="str">
        <f t="shared" si="8"/>
        <v/>
      </c>
      <c r="AG156" s="663"/>
      <c r="AH156" s="663"/>
      <c r="AI156" s="663"/>
      <c r="AJ156" s="664"/>
      <c r="AK156" s="524"/>
      <c r="AL156" s="525"/>
      <c r="AM156" s="525"/>
      <c r="AN156" s="527"/>
      <c r="AO156" s="527"/>
      <c r="AP156" s="527"/>
      <c r="AQ156" s="527"/>
      <c r="AR156" s="527"/>
      <c r="AS156" s="527"/>
      <c r="AT156" s="528"/>
    </row>
    <row r="157" spans="2:46" ht="17.25" customHeight="1">
      <c r="B157" s="372"/>
      <c r="C157" s="373"/>
      <c r="D157" s="374"/>
      <c r="E157" s="375"/>
      <c r="F157" s="375"/>
      <c r="G157" s="375"/>
      <c r="H157" s="376"/>
      <c r="I157" s="374"/>
      <c r="J157" s="375"/>
      <c r="K157" s="375"/>
      <c r="L157" s="375"/>
      <c r="M157" s="375"/>
      <c r="N157" s="375"/>
      <c r="O157" s="375"/>
      <c r="P157" s="375"/>
      <c r="Q157" s="375"/>
      <c r="R157" s="375"/>
      <c r="S157" s="375"/>
      <c r="T157" s="376"/>
      <c r="U157" s="659"/>
      <c r="V157" s="659"/>
      <c r="W157" s="659"/>
      <c r="X157" s="659"/>
      <c r="Y157" s="366"/>
      <c r="Z157" s="538"/>
      <c r="AA157" s="665"/>
      <c r="AB157" s="661" t="str">
        <f>_xlfn.IFNA(IF(U157="","",ROUNDDOWN(U157*VLOOKUP(Z157,'99.税率マスタ'!B:C,2,FALSE),0)),"　税率を選択")</f>
        <v/>
      </c>
      <c r="AC157" s="662"/>
      <c r="AD157" s="662"/>
      <c r="AE157" s="662"/>
      <c r="AF157" s="663" t="str">
        <f t="shared" si="8"/>
        <v/>
      </c>
      <c r="AG157" s="663"/>
      <c r="AH157" s="663"/>
      <c r="AI157" s="663"/>
      <c r="AJ157" s="664"/>
      <c r="AK157" s="524"/>
      <c r="AL157" s="525"/>
      <c r="AM157" s="525"/>
      <c r="AN157" s="527"/>
      <c r="AO157" s="527"/>
      <c r="AP157" s="527"/>
      <c r="AQ157" s="527"/>
      <c r="AR157" s="527"/>
      <c r="AS157" s="527"/>
      <c r="AT157" s="528"/>
    </row>
    <row r="158" spans="2:46" ht="17.25" customHeight="1">
      <c r="B158" s="372"/>
      <c r="C158" s="373"/>
      <c r="D158" s="374"/>
      <c r="E158" s="375"/>
      <c r="F158" s="375"/>
      <c r="G158" s="375"/>
      <c r="H158" s="376"/>
      <c r="I158" s="374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6"/>
      <c r="U158" s="659"/>
      <c r="V158" s="659"/>
      <c r="W158" s="659"/>
      <c r="X158" s="659"/>
      <c r="Y158" s="366"/>
      <c r="Z158" s="538"/>
      <c r="AA158" s="665"/>
      <c r="AB158" s="661" t="str">
        <f>_xlfn.IFNA(IF(U158="","",ROUNDDOWN(U158*VLOOKUP(Z158,'99.税率マスタ'!B:C,2,FALSE),0)),"　税率を選択")</f>
        <v/>
      </c>
      <c r="AC158" s="662"/>
      <c r="AD158" s="662"/>
      <c r="AE158" s="662"/>
      <c r="AF158" s="663" t="str">
        <f t="shared" si="8"/>
        <v/>
      </c>
      <c r="AG158" s="663"/>
      <c r="AH158" s="663"/>
      <c r="AI158" s="663"/>
      <c r="AJ158" s="664"/>
      <c r="AK158" s="524"/>
      <c r="AL158" s="525"/>
      <c r="AM158" s="525"/>
      <c r="AN158" s="527"/>
      <c r="AO158" s="527"/>
      <c r="AP158" s="527"/>
      <c r="AQ158" s="527"/>
      <c r="AR158" s="527"/>
      <c r="AS158" s="527"/>
      <c r="AT158" s="528"/>
    </row>
    <row r="159" spans="2:46" ht="17.25" customHeight="1">
      <c r="B159" s="372"/>
      <c r="C159" s="373"/>
      <c r="D159" s="374"/>
      <c r="E159" s="375"/>
      <c r="F159" s="375"/>
      <c r="G159" s="375"/>
      <c r="H159" s="376"/>
      <c r="I159" s="374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6"/>
      <c r="U159" s="659"/>
      <c r="V159" s="659"/>
      <c r="W159" s="659"/>
      <c r="X159" s="659"/>
      <c r="Y159" s="366"/>
      <c r="Z159" s="520"/>
      <c r="AA159" s="660"/>
      <c r="AB159" s="661" t="str">
        <f>_xlfn.IFNA(IF(U159="","",ROUNDDOWN(U159*VLOOKUP(Z159,'99.税率マスタ'!B:C,2,FALSE),0)),"　税率を選択")</f>
        <v/>
      </c>
      <c r="AC159" s="662"/>
      <c r="AD159" s="662"/>
      <c r="AE159" s="662"/>
      <c r="AF159" s="663" t="str">
        <f t="shared" si="8"/>
        <v/>
      </c>
      <c r="AG159" s="663"/>
      <c r="AH159" s="663"/>
      <c r="AI159" s="663"/>
      <c r="AJ159" s="664"/>
      <c r="AK159" s="524"/>
      <c r="AL159" s="525"/>
      <c r="AM159" s="525"/>
      <c r="AN159" s="527"/>
      <c r="AO159" s="527"/>
      <c r="AP159" s="527"/>
      <c r="AQ159" s="527"/>
      <c r="AR159" s="527"/>
      <c r="AS159" s="527"/>
      <c r="AT159" s="528"/>
    </row>
    <row r="160" spans="2:46" ht="17.25" customHeight="1">
      <c r="B160" s="372"/>
      <c r="C160" s="373"/>
      <c r="D160" s="374"/>
      <c r="E160" s="375"/>
      <c r="F160" s="375"/>
      <c r="G160" s="375"/>
      <c r="H160" s="376"/>
      <c r="I160" s="374"/>
      <c r="J160" s="375"/>
      <c r="K160" s="375"/>
      <c r="L160" s="375"/>
      <c r="M160" s="375"/>
      <c r="N160" s="375"/>
      <c r="O160" s="375"/>
      <c r="P160" s="375"/>
      <c r="Q160" s="375"/>
      <c r="R160" s="375"/>
      <c r="S160" s="375"/>
      <c r="T160" s="376"/>
      <c r="U160" s="659"/>
      <c r="V160" s="659"/>
      <c r="W160" s="659"/>
      <c r="X160" s="659"/>
      <c r="Y160" s="366"/>
      <c r="Z160" s="520"/>
      <c r="AA160" s="660"/>
      <c r="AB160" s="661" t="str">
        <f>_xlfn.IFNA(IF(U160="","",ROUNDDOWN(U160*VLOOKUP(Z160,'99.税率マスタ'!B:C,2,FALSE),0)),"　税率を選択")</f>
        <v/>
      </c>
      <c r="AC160" s="662"/>
      <c r="AD160" s="662"/>
      <c r="AE160" s="662"/>
      <c r="AF160" s="663" t="str">
        <f t="shared" si="8"/>
        <v/>
      </c>
      <c r="AG160" s="663"/>
      <c r="AH160" s="663"/>
      <c r="AI160" s="663"/>
      <c r="AJ160" s="664"/>
      <c r="AK160" s="524"/>
      <c r="AL160" s="525"/>
      <c r="AM160" s="525"/>
      <c r="AN160" s="527"/>
      <c r="AO160" s="527"/>
      <c r="AP160" s="527"/>
      <c r="AQ160" s="527"/>
      <c r="AR160" s="527"/>
      <c r="AS160" s="527"/>
      <c r="AT160" s="528"/>
    </row>
    <row r="161" spans="2:46" ht="17.25" customHeight="1">
      <c r="B161" s="372"/>
      <c r="C161" s="373"/>
      <c r="D161" s="374"/>
      <c r="E161" s="375"/>
      <c r="F161" s="375"/>
      <c r="G161" s="375"/>
      <c r="H161" s="376"/>
      <c r="I161" s="374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376"/>
      <c r="U161" s="659"/>
      <c r="V161" s="659"/>
      <c r="W161" s="659"/>
      <c r="X161" s="659"/>
      <c r="Y161" s="366"/>
      <c r="Z161" s="520"/>
      <c r="AA161" s="660"/>
      <c r="AB161" s="661" t="str">
        <f>_xlfn.IFNA(IF(U161="","",ROUNDDOWN(U161*VLOOKUP(Z161,'99.税率マスタ'!B:C,2,FALSE),0)),"　税率を選択")</f>
        <v/>
      </c>
      <c r="AC161" s="662"/>
      <c r="AD161" s="662"/>
      <c r="AE161" s="662"/>
      <c r="AF161" s="663" t="str">
        <f t="shared" si="8"/>
        <v/>
      </c>
      <c r="AG161" s="663"/>
      <c r="AH161" s="663"/>
      <c r="AI161" s="663"/>
      <c r="AJ161" s="664"/>
      <c r="AK161" s="524"/>
      <c r="AL161" s="525"/>
      <c r="AM161" s="525"/>
      <c r="AN161" s="527"/>
      <c r="AO161" s="527"/>
      <c r="AP161" s="527"/>
      <c r="AQ161" s="527"/>
      <c r="AR161" s="527"/>
      <c r="AS161" s="527"/>
      <c r="AT161" s="528"/>
    </row>
    <row r="162" spans="2:46" ht="17.25" customHeight="1">
      <c r="B162" s="372"/>
      <c r="C162" s="373"/>
      <c r="D162" s="374"/>
      <c r="E162" s="375"/>
      <c r="F162" s="375"/>
      <c r="G162" s="375"/>
      <c r="H162" s="376"/>
      <c r="I162" s="374"/>
      <c r="J162" s="375"/>
      <c r="K162" s="375"/>
      <c r="L162" s="375"/>
      <c r="M162" s="375"/>
      <c r="N162" s="375"/>
      <c r="O162" s="375"/>
      <c r="P162" s="375"/>
      <c r="Q162" s="375"/>
      <c r="R162" s="375"/>
      <c r="S162" s="375"/>
      <c r="T162" s="376"/>
      <c r="U162" s="659"/>
      <c r="V162" s="659"/>
      <c r="W162" s="659"/>
      <c r="X162" s="659"/>
      <c r="Y162" s="366"/>
      <c r="Z162" s="520"/>
      <c r="AA162" s="660"/>
      <c r="AB162" s="661" t="str">
        <f>_xlfn.IFNA(IF(U162="","",ROUNDDOWN(U162*VLOOKUP(Z162,'99.税率マスタ'!B:C,2,FALSE),0)),"　税率を選択")</f>
        <v/>
      </c>
      <c r="AC162" s="662"/>
      <c r="AD162" s="662"/>
      <c r="AE162" s="662"/>
      <c r="AF162" s="663" t="str">
        <f t="shared" si="8"/>
        <v/>
      </c>
      <c r="AG162" s="663"/>
      <c r="AH162" s="663"/>
      <c r="AI162" s="663"/>
      <c r="AJ162" s="664"/>
      <c r="AK162" s="524"/>
      <c r="AL162" s="525"/>
      <c r="AM162" s="525"/>
      <c r="AN162" s="527"/>
      <c r="AO162" s="527"/>
      <c r="AP162" s="527"/>
      <c r="AQ162" s="527"/>
      <c r="AR162" s="527"/>
      <c r="AS162" s="527"/>
      <c r="AT162" s="528"/>
    </row>
    <row r="163" spans="2:46" ht="17.25" customHeight="1">
      <c r="B163" s="372"/>
      <c r="C163" s="373"/>
      <c r="D163" s="374"/>
      <c r="E163" s="375"/>
      <c r="F163" s="375"/>
      <c r="G163" s="375"/>
      <c r="H163" s="376"/>
      <c r="I163" s="374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6"/>
      <c r="U163" s="659"/>
      <c r="V163" s="659"/>
      <c r="W163" s="659"/>
      <c r="X163" s="659"/>
      <c r="Y163" s="366"/>
      <c r="Z163" s="538"/>
      <c r="AA163" s="665"/>
      <c r="AB163" s="661" t="str">
        <f>_xlfn.IFNA(IF(U163="","",ROUNDDOWN(U163*VLOOKUP(Z163,'99.税率マスタ'!B:C,2,FALSE),0)),"　税率を選択")</f>
        <v/>
      </c>
      <c r="AC163" s="662"/>
      <c r="AD163" s="662"/>
      <c r="AE163" s="662"/>
      <c r="AF163" s="663" t="str">
        <f t="shared" si="8"/>
        <v/>
      </c>
      <c r="AG163" s="663"/>
      <c r="AH163" s="663"/>
      <c r="AI163" s="663"/>
      <c r="AJ163" s="664"/>
      <c r="AK163" s="524"/>
      <c r="AL163" s="525"/>
      <c r="AM163" s="525"/>
      <c r="AN163" s="527"/>
      <c r="AO163" s="527"/>
      <c r="AP163" s="527"/>
      <c r="AQ163" s="527"/>
      <c r="AR163" s="527"/>
      <c r="AS163" s="527"/>
      <c r="AT163" s="528"/>
    </row>
    <row r="164" spans="2:46" ht="17.25" customHeight="1">
      <c r="B164" s="372"/>
      <c r="C164" s="373"/>
      <c r="D164" s="374"/>
      <c r="E164" s="375"/>
      <c r="F164" s="375"/>
      <c r="G164" s="375"/>
      <c r="H164" s="376"/>
      <c r="I164" s="374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6"/>
      <c r="U164" s="659"/>
      <c r="V164" s="659"/>
      <c r="W164" s="659"/>
      <c r="X164" s="659"/>
      <c r="Y164" s="366"/>
      <c r="Z164" s="538"/>
      <c r="AA164" s="665"/>
      <c r="AB164" s="661" t="str">
        <f>_xlfn.IFNA(IF(U164="","",ROUNDDOWN(U164*VLOOKUP(Z164,'99.税率マスタ'!B:C,2,FALSE),0)),"　税率を選択")</f>
        <v/>
      </c>
      <c r="AC164" s="662"/>
      <c r="AD164" s="662"/>
      <c r="AE164" s="662"/>
      <c r="AF164" s="663" t="str">
        <f t="shared" si="8"/>
        <v/>
      </c>
      <c r="AG164" s="663"/>
      <c r="AH164" s="663"/>
      <c r="AI164" s="663"/>
      <c r="AJ164" s="664"/>
      <c r="AK164" s="524"/>
      <c r="AL164" s="525"/>
      <c r="AM164" s="525"/>
      <c r="AN164" s="527"/>
      <c r="AO164" s="527"/>
      <c r="AP164" s="527"/>
      <c r="AQ164" s="527"/>
      <c r="AR164" s="527"/>
      <c r="AS164" s="527"/>
      <c r="AT164" s="528"/>
    </row>
    <row r="165" spans="2:46" ht="17.25" customHeight="1">
      <c r="B165" s="372"/>
      <c r="C165" s="373"/>
      <c r="D165" s="374"/>
      <c r="E165" s="375"/>
      <c r="F165" s="375"/>
      <c r="G165" s="375"/>
      <c r="H165" s="376"/>
      <c r="I165" s="374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6"/>
      <c r="U165" s="659"/>
      <c r="V165" s="659"/>
      <c r="W165" s="659"/>
      <c r="X165" s="659"/>
      <c r="Y165" s="366"/>
      <c r="Z165" s="520"/>
      <c r="AA165" s="660"/>
      <c r="AB165" s="661" t="str">
        <f>_xlfn.IFNA(IF(U165="","",ROUNDDOWN(U165*VLOOKUP(Z165,'99.税率マスタ'!B:C,2,FALSE),0)),"　税率を選択")</f>
        <v/>
      </c>
      <c r="AC165" s="662"/>
      <c r="AD165" s="662"/>
      <c r="AE165" s="662"/>
      <c r="AF165" s="663" t="str">
        <f t="shared" si="8"/>
        <v/>
      </c>
      <c r="AG165" s="663"/>
      <c r="AH165" s="663"/>
      <c r="AI165" s="663"/>
      <c r="AJ165" s="664"/>
      <c r="AK165" s="524"/>
      <c r="AL165" s="525"/>
      <c r="AM165" s="525"/>
      <c r="AN165" s="527"/>
      <c r="AO165" s="527"/>
      <c r="AP165" s="527"/>
      <c r="AQ165" s="527"/>
      <c r="AR165" s="527"/>
      <c r="AS165" s="527"/>
      <c r="AT165" s="528"/>
    </row>
    <row r="166" spans="2:46" ht="17.25" customHeight="1">
      <c r="B166" s="372"/>
      <c r="C166" s="373"/>
      <c r="D166" s="374"/>
      <c r="E166" s="375"/>
      <c r="F166" s="375"/>
      <c r="G166" s="375"/>
      <c r="H166" s="376"/>
      <c r="I166" s="374"/>
      <c r="J166" s="375"/>
      <c r="K166" s="375"/>
      <c r="L166" s="375"/>
      <c r="M166" s="375"/>
      <c r="N166" s="375"/>
      <c r="O166" s="375"/>
      <c r="P166" s="375"/>
      <c r="Q166" s="375"/>
      <c r="R166" s="375"/>
      <c r="S166" s="375"/>
      <c r="T166" s="376"/>
      <c r="U166" s="659"/>
      <c r="V166" s="659"/>
      <c r="W166" s="659"/>
      <c r="X166" s="659"/>
      <c r="Y166" s="366"/>
      <c r="Z166" s="520"/>
      <c r="AA166" s="660"/>
      <c r="AB166" s="661" t="str">
        <f>_xlfn.IFNA(IF(U166="","",ROUNDDOWN(U166*VLOOKUP(Z166,'99.税率マスタ'!B:C,2,FALSE),0)),"　税率を選択")</f>
        <v/>
      </c>
      <c r="AC166" s="662"/>
      <c r="AD166" s="662"/>
      <c r="AE166" s="662"/>
      <c r="AF166" s="663" t="str">
        <f t="shared" si="8"/>
        <v/>
      </c>
      <c r="AG166" s="663"/>
      <c r="AH166" s="663"/>
      <c r="AI166" s="663"/>
      <c r="AJ166" s="664"/>
      <c r="AK166" s="524"/>
      <c r="AL166" s="525"/>
      <c r="AM166" s="525"/>
      <c r="AN166" s="527"/>
      <c r="AO166" s="527"/>
      <c r="AP166" s="527"/>
      <c r="AQ166" s="527"/>
      <c r="AR166" s="527"/>
      <c r="AS166" s="527"/>
      <c r="AT166" s="528"/>
    </row>
    <row r="167" spans="2:46" ht="17.25" customHeight="1">
      <c r="B167" s="372"/>
      <c r="C167" s="373"/>
      <c r="D167" s="374"/>
      <c r="E167" s="375"/>
      <c r="F167" s="375"/>
      <c r="G167" s="375"/>
      <c r="H167" s="376"/>
      <c r="I167" s="374"/>
      <c r="J167" s="375"/>
      <c r="K167" s="375"/>
      <c r="L167" s="375"/>
      <c r="M167" s="375"/>
      <c r="N167" s="375"/>
      <c r="O167" s="375"/>
      <c r="P167" s="375"/>
      <c r="Q167" s="375"/>
      <c r="R167" s="375"/>
      <c r="S167" s="375"/>
      <c r="T167" s="376"/>
      <c r="U167" s="659"/>
      <c r="V167" s="659"/>
      <c r="W167" s="659"/>
      <c r="X167" s="659"/>
      <c r="Y167" s="366"/>
      <c r="Z167" s="520"/>
      <c r="AA167" s="660"/>
      <c r="AB167" s="661" t="str">
        <f>_xlfn.IFNA(IF(U167="","",ROUNDDOWN(U167*VLOOKUP(Z167,'99.税率マスタ'!B:C,2,FALSE),0)),"　税率を選択")</f>
        <v/>
      </c>
      <c r="AC167" s="662"/>
      <c r="AD167" s="662"/>
      <c r="AE167" s="662"/>
      <c r="AF167" s="663" t="str">
        <f t="shared" si="8"/>
        <v/>
      </c>
      <c r="AG167" s="663"/>
      <c r="AH167" s="663"/>
      <c r="AI167" s="663"/>
      <c r="AJ167" s="664"/>
      <c r="AK167" s="524"/>
      <c r="AL167" s="525"/>
      <c r="AM167" s="525"/>
      <c r="AN167" s="527"/>
      <c r="AO167" s="527"/>
      <c r="AP167" s="527"/>
      <c r="AQ167" s="527"/>
      <c r="AR167" s="527"/>
      <c r="AS167" s="527"/>
      <c r="AT167" s="528"/>
    </row>
    <row r="168" spans="2:46" ht="17.25" customHeight="1">
      <c r="B168" s="372"/>
      <c r="C168" s="373"/>
      <c r="D168" s="374"/>
      <c r="E168" s="375"/>
      <c r="F168" s="375"/>
      <c r="G168" s="375"/>
      <c r="H168" s="376"/>
      <c r="I168" s="374"/>
      <c r="J168" s="375"/>
      <c r="K168" s="375"/>
      <c r="L168" s="375"/>
      <c r="M168" s="375"/>
      <c r="N168" s="375"/>
      <c r="O168" s="375"/>
      <c r="P168" s="375"/>
      <c r="Q168" s="375"/>
      <c r="R168" s="375"/>
      <c r="S168" s="375"/>
      <c r="T168" s="376"/>
      <c r="U168" s="659"/>
      <c r="V168" s="659"/>
      <c r="W168" s="659"/>
      <c r="X168" s="659"/>
      <c r="Y168" s="366"/>
      <c r="Z168" s="520"/>
      <c r="AA168" s="660"/>
      <c r="AB168" s="661" t="str">
        <f>_xlfn.IFNA(IF(U168="","",ROUNDDOWN(U168*VLOOKUP(Z168,'99.税率マスタ'!B:C,2,FALSE),0)),"　税率を選択")</f>
        <v/>
      </c>
      <c r="AC168" s="662"/>
      <c r="AD168" s="662"/>
      <c r="AE168" s="662"/>
      <c r="AF168" s="663" t="str">
        <f t="shared" si="8"/>
        <v/>
      </c>
      <c r="AG168" s="663"/>
      <c r="AH168" s="663"/>
      <c r="AI168" s="663"/>
      <c r="AJ168" s="664"/>
      <c r="AK168" s="524"/>
      <c r="AL168" s="525"/>
      <c r="AM168" s="525"/>
      <c r="AN168" s="527"/>
      <c r="AO168" s="527"/>
      <c r="AP168" s="527"/>
      <c r="AQ168" s="527"/>
      <c r="AR168" s="527"/>
      <c r="AS168" s="527"/>
      <c r="AT168" s="528"/>
    </row>
    <row r="169" spans="2:46" ht="17.25" customHeight="1">
      <c r="B169" s="372"/>
      <c r="C169" s="373"/>
      <c r="D169" s="374"/>
      <c r="E169" s="375"/>
      <c r="F169" s="375"/>
      <c r="G169" s="375"/>
      <c r="H169" s="376"/>
      <c r="I169" s="374"/>
      <c r="J169" s="375"/>
      <c r="K169" s="375"/>
      <c r="L169" s="375"/>
      <c r="M169" s="375"/>
      <c r="N169" s="375"/>
      <c r="O169" s="375"/>
      <c r="P169" s="375"/>
      <c r="Q169" s="375"/>
      <c r="R169" s="375"/>
      <c r="S169" s="375"/>
      <c r="T169" s="376"/>
      <c r="U169" s="659"/>
      <c r="V169" s="659"/>
      <c r="W169" s="659"/>
      <c r="X169" s="659"/>
      <c r="Y169" s="366"/>
      <c r="Z169" s="538"/>
      <c r="AA169" s="665"/>
      <c r="AB169" s="661" t="str">
        <f>_xlfn.IFNA(IF(U169="","",ROUNDDOWN(U169*VLOOKUP(Z169,'99.税率マスタ'!B:C,2,FALSE),0)),"　税率を選択")</f>
        <v/>
      </c>
      <c r="AC169" s="662"/>
      <c r="AD169" s="662"/>
      <c r="AE169" s="662"/>
      <c r="AF169" s="663" t="str">
        <f t="shared" si="8"/>
        <v/>
      </c>
      <c r="AG169" s="663"/>
      <c r="AH169" s="663"/>
      <c r="AI169" s="663"/>
      <c r="AJ169" s="664"/>
      <c r="AK169" s="524"/>
      <c r="AL169" s="525"/>
      <c r="AM169" s="525"/>
      <c r="AN169" s="527"/>
      <c r="AO169" s="527"/>
      <c r="AP169" s="527"/>
      <c r="AQ169" s="527"/>
      <c r="AR169" s="527"/>
      <c r="AS169" s="527"/>
      <c r="AT169" s="528"/>
    </row>
    <row r="170" spans="2:46" ht="17.25" customHeight="1">
      <c r="B170" s="372"/>
      <c r="C170" s="373"/>
      <c r="D170" s="374"/>
      <c r="E170" s="375"/>
      <c r="F170" s="375"/>
      <c r="G170" s="375"/>
      <c r="H170" s="376"/>
      <c r="I170" s="374"/>
      <c r="J170" s="375"/>
      <c r="K170" s="375"/>
      <c r="L170" s="375"/>
      <c r="M170" s="375"/>
      <c r="N170" s="375"/>
      <c r="O170" s="375"/>
      <c r="P170" s="375"/>
      <c r="Q170" s="375"/>
      <c r="R170" s="375"/>
      <c r="S170" s="375"/>
      <c r="T170" s="376"/>
      <c r="U170" s="659"/>
      <c r="V170" s="659"/>
      <c r="W170" s="659"/>
      <c r="X170" s="659"/>
      <c r="Y170" s="366"/>
      <c r="Z170" s="538"/>
      <c r="AA170" s="665"/>
      <c r="AB170" s="661" t="str">
        <f>_xlfn.IFNA(IF(U170="","",ROUNDDOWN(U170*VLOOKUP(Z170,'99.税率マスタ'!B:C,2,FALSE),0)),"　税率を選択")</f>
        <v/>
      </c>
      <c r="AC170" s="662"/>
      <c r="AD170" s="662"/>
      <c r="AE170" s="662"/>
      <c r="AF170" s="663" t="str">
        <f t="shared" si="8"/>
        <v/>
      </c>
      <c r="AG170" s="663"/>
      <c r="AH170" s="663"/>
      <c r="AI170" s="663"/>
      <c r="AJ170" s="664"/>
      <c r="AK170" s="524"/>
      <c r="AL170" s="525"/>
      <c r="AM170" s="525"/>
      <c r="AN170" s="527"/>
      <c r="AO170" s="527"/>
      <c r="AP170" s="527"/>
      <c r="AQ170" s="527"/>
      <c r="AR170" s="527"/>
      <c r="AS170" s="527"/>
      <c r="AT170" s="528"/>
    </row>
    <row r="171" spans="2:46" ht="17.25" customHeight="1">
      <c r="B171" s="372"/>
      <c r="C171" s="373"/>
      <c r="D171" s="374"/>
      <c r="E171" s="375"/>
      <c r="F171" s="375"/>
      <c r="G171" s="375"/>
      <c r="H171" s="376"/>
      <c r="I171" s="374"/>
      <c r="J171" s="375"/>
      <c r="K171" s="375"/>
      <c r="L171" s="375"/>
      <c r="M171" s="375"/>
      <c r="N171" s="375"/>
      <c r="O171" s="375"/>
      <c r="P171" s="375"/>
      <c r="Q171" s="375"/>
      <c r="R171" s="375"/>
      <c r="S171" s="375"/>
      <c r="T171" s="376"/>
      <c r="U171" s="659"/>
      <c r="V171" s="659"/>
      <c r="W171" s="659"/>
      <c r="X171" s="659"/>
      <c r="Y171" s="366"/>
      <c r="Z171" s="520"/>
      <c r="AA171" s="660"/>
      <c r="AB171" s="661" t="str">
        <f>_xlfn.IFNA(IF(U171="","",ROUNDDOWN(U171*VLOOKUP(Z171,'99.税率マスタ'!B:C,2,FALSE),0)),"　税率を選択")</f>
        <v/>
      </c>
      <c r="AC171" s="662"/>
      <c r="AD171" s="662"/>
      <c r="AE171" s="662"/>
      <c r="AF171" s="663" t="str">
        <f t="shared" si="8"/>
        <v/>
      </c>
      <c r="AG171" s="663"/>
      <c r="AH171" s="663"/>
      <c r="AI171" s="663"/>
      <c r="AJ171" s="664"/>
      <c r="AK171" s="524"/>
      <c r="AL171" s="525"/>
      <c r="AM171" s="525"/>
      <c r="AN171" s="527"/>
      <c r="AO171" s="527"/>
      <c r="AP171" s="527"/>
      <c r="AQ171" s="527"/>
      <c r="AR171" s="527"/>
      <c r="AS171" s="527"/>
      <c r="AT171" s="528"/>
    </row>
    <row r="172" spans="2:46" ht="17.25" customHeight="1">
      <c r="B172" s="372"/>
      <c r="C172" s="373"/>
      <c r="D172" s="374"/>
      <c r="E172" s="375"/>
      <c r="F172" s="375"/>
      <c r="G172" s="375"/>
      <c r="H172" s="376"/>
      <c r="I172" s="374"/>
      <c r="J172" s="375"/>
      <c r="K172" s="375"/>
      <c r="L172" s="375"/>
      <c r="M172" s="375"/>
      <c r="N172" s="375"/>
      <c r="O172" s="375"/>
      <c r="P172" s="375"/>
      <c r="Q172" s="375"/>
      <c r="R172" s="375"/>
      <c r="S172" s="375"/>
      <c r="T172" s="376"/>
      <c r="U172" s="659"/>
      <c r="V172" s="659"/>
      <c r="W172" s="659"/>
      <c r="X172" s="659"/>
      <c r="Y172" s="366"/>
      <c r="Z172" s="520"/>
      <c r="AA172" s="660"/>
      <c r="AB172" s="661" t="str">
        <f>_xlfn.IFNA(IF(U172="","",ROUNDDOWN(U172*VLOOKUP(Z172,'99.税率マスタ'!B:C,2,FALSE),0)),"　税率を選択")</f>
        <v/>
      </c>
      <c r="AC172" s="662"/>
      <c r="AD172" s="662"/>
      <c r="AE172" s="662"/>
      <c r="AF172" s="663" t="str">
        <f t="shared" si="8"/>
        <v/>
      </c>
      <c r="AG172" s="663"/>
      <c r="AH172" s="663"/>
      <c r="AI172" s="663"/>
      <c r="AJ172" s="664"/>
      <c r="AK172" s="524"/>
      <c r="AL172" s="525"/>
      <c r="AM172" s="525"/>
      <c r="AN172" s="527"/>
      <c r="AO172" s="527"/>
      <c r="AP172" s="527"/>
      <c r="AQ172" s="527"/>
      <c r="AR172" s="527"/>
      <c r="AS172" s="527"/>
      <c r="AT172" s="528"/>
    </row>
    <row r="173" spans="2:46" ht="17.25" customHeight="1">
      <c r="B173" s="372"/>
      <c r="C173" s="373"/>
      <c r="D173" s="374"/>
      <c r="E173" s="375"/>
      <c r="F173" s="375"/>
      <c r="G173" s="375"/>
      <c r="H173" s="376"/>
      <c r="I173" s="374"/>
      <c r="J173" s="375"/>
      <c r="K173" s="375"/>
      <c r="L173" s="375"/>
      <c r="M173" s="375"/>
      <c r="N173" s="375"/>
      <c r="O173" s="375"/>
      <c r="P173" s="375"/>
      <c r="Q173" s="375"/>
      <c r="R173" s="375"/>
      <c r="S173" s="375"/>
      <c r="T173" s="376"/>
      <c r="U173" s="659"/>
      <c r="V173" s="659"/>
      <c r="W173" s="659"/>
      <c r="X173" s="659"/>
      <c r="Y173" s="366"/>
      <c r="Z173" s="520"/>
      <c r="AA173" s="660"/>
      <c r="AB173" s="661" t="str">
        <f>_xlfn.IFNA(IF(U173="","",ROUNDDOWN(U173*VLOOKUP(Z173,'99.税率マスタ'!B:C,2,FALSE),0)),"　税率を選択")</f>
        <v/>
      </c>
      <c r="AC173" s="662"/>
      <c r="AD173" s="662"/>
      <c r="AE173" s="662"/>
      <c r="AF173" s="663" t="str">
        <f t="shared" si="8"/>
        <v/>
      </c>
      <c r="AG173" s="663"/>
      <c r="AH173" s="663"/>
      <c r="AI173" s="663"/>
      <c r="AJ173" s="664"/>
      <c r="AK173" s="524"/>
      <c r="AL173" s="525"/>
      <c r="AM173" s="525"/>
      <c r="AN173" s="527"/>
      <c r="AO173" s="527"/>
      <c r="AP173" s="527"/>
      <c r="AQ173" s="527"/>
      <c r="AR173" s="527"/>
      <c r="AS173" s="527"/>
      <c r="AT173" s="528"/>
    </row>
    <row r="174" spans="2:46" ht="17.25" customHeight="1">
      <c r="B174" s="372"/>
      <c r="C174" s="373"/>
      <c r="D174" s="374"/>
      <c r="E174" s="375"/>
      <c r="F174" s="375"/>
      <c r="G174" s="375"/>
      <c r="H174" s="376"/>
      <c r="I174" s="374"/>
      <c r="J174" s="375"/>
      <c r="K174" s="375"/>
      <c r="L174" s="375"/>
      <c r="M174" s="375"/>
      <c r="N174" s="375"/>
      <c r="O174" s="375"/>
      <c r="P174" s="375"/>
      <c r="Q174" s="375"/>
      <c r="R174" s="375"/>
      <c r="S174" s="375"/>
      <c r="T174" s="376"/>
      <c r="U174" s="659"/>
      <c r="V174" s="659"/>
      <c r="W174" s="659"/>
      <c r="X174" s="659"/>
      <c r="Y174" s="366"/>
      <c r="Z174" s="520"/>
      <c r="AA174" s="660"/>
      <c r="AB174" s="661" t="str">
        <f>_xlfn.IFNA(IF(U174="","",ROUNDDOWN(U174*VLOOKUP(Z174,'99.税率マスタ'!B:C,2,FALSE),0)),"　税率を選択")</f>
        <v/>
      </c>
      <c r="AC174" s="662"/>
      <c r="AD174" s="662"/>
      <c r="AE174" s="662"/>
      <c r="AF174" s="663" t="str">
        <f t="shared" si="8"/>
        <v/>
      </c>
      <c r="AG174" s="663"/>
      <c r="AH174" s="663"/>
      <c r="AI174" s="663"/>
      <c r="AJ174" s="664"/>
      <c r="AK174" s="524"/>
      <c r="AL174" s="525"/>
      <c r="AM174" s="525"/>
      <c r="AN174" s="527"/>
      <c r="AO174" s="527"/>
      <c r="AP174" s="527"/>
      <c r="AQ174" s="527"/>
      <c r="AR174" s="527"/>
      <c r="AS174" s="527"/>
      <c r="AT174" s="528"/>
    </row>
    <row r="175" spans="2:46" ht="17.25" customHeight="1">
      <c r="B175" s="372"/>
      <c r="C175" s="373"/>
      <c r="D175" s="374"/>
      <c r="E175" s="375"/>
      <c r="F175" s="375"/>
      <c r="G175" s="375"/>
      <c r="H175" s="376"/>
      <c r="I175" s="374"/>
      <c r="J175" s="375"/>
      <c r="K175" s="375"/>
      <c r="L175" s="375"/>
      <c r="M175" s="375"/>
      <c r="N175" s="375"/>
      <c r="O175" s="375"/>
      <c r="P175" s="375"/>
      <c r="Q175" s="375"/>
      <c r="R175" s="375"/>
      <c r="S175" s="375"/>
      <c r="T175" s="376"/>
      <c r="U175" s="659"/>
      <c r="V175" s="659"/>
      <c r="W175" s="659"/>
      <c r="X175" s="659"/>
      <c r="Y175" s="366"/>
      <c r="Z175" s="538"/>
      <c r="AA175" s="665"/>
      <c r="AB175" s="661" t="str">
        <f>_xlfn.IFNA(IF(U175="","",ROUNDDOWN(U175*VLOOKUP(Z175,'99.税率マスタ'!B:C,2,FALSE),0)),"　税率を選択")</f>
        <v/>
      </c>
      <c r="AC175" s="662"/>
      <c r="AD175" s="662"/>
      <c r="AE175" s="662"/>
      <c r="AF175" s="663" t="str">
        <f t="shared" si="8"/>
        <v/>
      </c>
      <c r="AG175" s="663"/>
      <c r="AH175" s="663"/>
      <c r="AI175" s="663"/>
      <c r="AJ175" s="664"/>
      <c r="AK175" s="524"/>
      <c r="AL175" s="525"/>
      <c r="AM175" s="525"/>
      <c r="AN175" s="527"/>
      <c r="AO175" s="527"/>
      <c r="AP175" s="527"/>
      <c r="AQ175" s="527"/>
      <c r="AR175" s="527"/>
      <c r="AS175" s="527"/>
      <c r="AT175" s="528"/>
    </row>
    <row r="176" spans="2:46" ht="17.25" customHeight="1">
      <c r="B176" s="372"/>
      <c r="C176" s="373"/>
      <c r="D176" s="374"/>
      <c r="E176" s="375"/>
      <c r="F176" s="375"/>
      <c r="G176" s="375"/>
      <c r="H176" s="376"/>
      <c r="I176" s="374"/>
      <c r="J176" s="375"/>
      <c r="K176" s="375"/>
      <c r="L176" s="375"/>
      <c r="M176" s="375"/>
      <c r="N176" s="375"/>
      <c r="O176" s="375"/>
      <c r="P176" s="375"/>
      <c r="Q176" s="375"/>
      <c r="R176" s="375"/>
      <c r="S176" s="375"/>
      <c r="T176" s="376"/>
      <c r="U176" s="659"/>
      <c r="V176" s="659"/>
      <c r="W176" s="659"/>
      <c r="X176" s="659"/>
      <c r="Y176" s="366"/>
      <c r="Z176" s="538"/>
      <c r="AA176" s="665"/>
      <c r="AB176" s="661" t="str">
        <f>_xlfn.IFNA(IF(U176="","",ROUNDDOWN(U176*VLOOKUP(Z176,'99.税率マスタ'!B:C,2,FALSE),0)),"　税率を選択")</f>
        <v/>
      </c>
      <c r="AC176" s="662"/>
      <c r="AD176" s="662"/>
      <c r="AE176" s="662"/>
      <c r="AF176" s="663" t="str">
        <f t="shared" si="8"/>
        <v/>
      </c>
      <c r="AG176" s="663"/>
      <c r="AH176" s="663"/>
      <c r="AI176" s="663"/>
      <c r="AJ176" s="664"/>
      <c r="AK176" s="524"/>
      <c r="AL176" s="525"/>
      <c r="AM176" s="525"/>
      <c r="AN176" s="527"/>
      <c r="AO176" s="527"/>
      <c r="AP176" s="527"/>
      <c r="AQ176" s="527"/>
      <c r="AR176" s="527"/>
      <c r="AS176" s="527"/>
      <c r="AT176" s="528"/>
    </row>
    <row r="177" spans="2:46" ht="17.25" customHeight="1">
      <c r="B177" s="372"/>
      <c r="C177" s="373"/>
      <c r="D177" s="374"/>
      <c r="E177" s="375"/>
      <c r="F177" s="375"/>
      <c r="G177" s="375"/>
      <c r="H177" s="376"/>
      <c r="I177" s="374"/>
      <c r="J177" s="375"/>
      <c r="K177" s="375"/>
      <c r="L177" s="375"/>
      <c r="M177" s="375"/>
      <c r="N177" s="375"/>
      <c r="O177" s="375"/>
      <c r="P177" s="375"/>
      <c r="Q177" s="375"/>
      <c r="R177" s="375"/>
      <c r="S177" s="375"/>
      <c r="T177" s="376"/>
      <c r="U177" s="659"/>
      <c r="V177" s="659"/>
      <c r="W177" s="659"/>
      <c r="X177" s="659"/>
      <c r="Y177" s="366"/>
      <c r="Z177" s="520"/>
      <c r="AA177" s="660"/>
      <c r="AB177" s="661" t="str">
        <f>_xlfn.IFNA(IF(U177="","",ROUNDDOWN(U177*VLOOKUP(Z177,'99.税率マスタ'!B:C,2,FALSE),0)),"　税率を選択")</f>
        <v/>
      </c>
      <c r="AC177" s="662"/>
      <c r="AD177" s="662"/>
      <c r="AE177" s="662"/>
      <c r="AF177" s="663" t="str">
        <f t="shared" si="8"/>
        <v/>
      </c>
      <c r="AG177" s="663"/>
      <c r="AH177" s="663"/>
      <c r="AI177" s="663"/>
      <c r="AJ177" s="664"/>
      <c r="AK177" s="524"/>
      <c r="AL177" s="525"/>
      <c r="AM177" s="525"/>
      <c r="AN177" s="527"/>
      <c r="AO177" s="527"/>
      <c r="AP177" s="527"/>
      <c r="AQ177" s="527"/>
      <c r="AR177" s="527"/>
      <c r="AS177" s="527"/>
      <c r="AT177" s="528"/>
    </row>
    <row r="178" spans="2:46" ht="17.25" customHeight="1">
      <c r="B178" s="372"/>
      <c r="C178" s="373"/>
      <c r="D178" s="374"/>
      <c r="E178" s="375"/>
      <c r="F178" s="375"/>
      <c r="G178" s="375"/>
      <c r="H178" s="376"/>
      <c r="I178" s="374"/>
      <c r="J178" s="375"/>
      <c r="K178" s="375"/>
      <c r="L178" s="375"/>
      <c r="M178" s="375"/>
      <c r="N178" s="375"/>
      <c r="O178" s="375"/>
      <c r="P178" s="375"/>
      <c r="Q178" s="375"/>
      <c r="R178" s="375"/>
      <c r="S178" s="375"/>
      <c r="T178" s="376"/>
      <c r="U178" s="659"/>
      <c r="V178" s="659"/>
      <c r="W178" s="659"/>
      <c r="X178" s="659"/>
      <c r="Y178" s="366"/>
      <c r="Z178" s="520"/>
      <c r="AA178" s="660"/>
      <c r="AB178" s="661" t="str">
        <f>_xlfn.IFNA(IF(U178="","",ROUNDDOWN(U178*VLOOKUP(Z178,'99.税率マスタ'!B:C,2,FALSE),0)),"　税率を選択")</f>
        <v/>
      </c>
      <c r="AC178" s="662"/>
      <c r="AD178" s="662"/>
      <c r="AE178" s="662"/>
      <c r="AF178" s="663" t="str">
        <f t="shared" si="8"/>
        <v/>
      </c>
      <c r="AG178" s="663"/>
      <c r="AH178" s="663"/>
      <c r="AI178" s="663"/>
      <c r="AJ178" s="664"/>
      <c r="AK178" s="524"/>
      <c r="AL178" s="525"/>
      <c r="AM178" s="525"/>
      <c r="AN178" s="527"/>
      <c r="AO178" s="527"/>
      <c r="AP178" s="527"/>
      <c r="AQ178" s="527"/>
      <c r="AR178" s="527"/>
      <c r="AS178" s="527"/>
      <c r="AT178" s="528"/>
    </row>
    <row r="179" spans="2:46" ht="17.25" customHeight="1">
      <c r="B179" s="372"/>
      <c r="C179" s="373"/>
      <c r="D179" s="374"/>
      <c r="E179" s="375"/>
      <c r="F179" s="375"/>
      <c r="G179" s="375"/>
      <c r="H179" s="376"/>
      <c r="I179" s="374"/>
      <c r="J179" s="375"/>
      <c r="K179" s="375"/>
      <c r="L179" s="375"/>
      <c r="M179" s="375"/>
      <c r="N179" s="375"/>
      <c r="O179" s="375"/>
      <c r="P179" s="375"/>
      <c r="Q179" s="375"/>
      <c r="R179" s="375"/>
      <c r="S179" s="375"/>
      <c r="T179" s="376"/>
      <c r="U179" s="659"/>
      <c r="V179" s="659"/>
      <c r="W179" s="659"/>
      <c r="X179" s="659"/>
      <c r="Y179" s="366"/>
      <c r="Z179" s="520"/>
      <c r="AA179" s="660"/>
      <c r="AB179" s="661" t="str">
        <f>_xlfn.IFNA(IF(U179="","",ROUNDDOWN(U179*VLOOKUP(Z179,'99.税率マスタ'!B:C,2,FALSE),0)),"　税率を選択")</f>
        <v/>
      </c>
      <c r="AC179" s="662"/>
      <c r="AD179" s="662"/>
      <c r="AE179" s="662"/>
      <c r="AF179" s="663" t="str">
        <f t="shared" si="8"/>
        <v/>
      </c>
      <c r="AG179" s="663"/>
      <c r="AH179" s="663"/>
      <c r="AI179" s="663"/>
      <c r="AJ179" s="664"/>
      <c r="AK179" s="524"/>
      <c r="AL179" s="525"/>
      <c r="AM179" s="525"/>
      <c r="AN179" s="527"/>
      <c r="AO179" s="527"/>
      <c r="AP179" s="527"/>
      <c r="AQ179" s="527"/>
      <c r="AR179" s="527"/>
      <c r="AS179" s="527"/>
      <c r="AT179" s="528"/>
    </row>
    <row r="180" spans="2:46" ht="17.25" customHeight="1">
      <c r="B180" s="372"/>
      <c r="C180" s="373"/>
      <c r="D180" s="374"/>
      <c r="E180" s="375"/>
      <c r="F180" s="375"/>
      <c r="G180" s="375"/>
      <c r="H180" s="376"/>
      <c r="I180" s="374"/>
      <c r="J180" s="375"/>
      <c r="K180" s="375"/>
      <c r="L180" s="375"/>
      <c r="M180" s="375"/>
      <c r="N180" s="375"/>
      <c r="O180" s="375"/>
      <c r="P180" s="375"/>
      <c r="Q180" s="375"/>
      <c r="R180" s="375"/>
      <c r="S180" s="375"/>
      <c r="T180" s="376"/>
      <c r="U180" s="659"/>
      <c r="V180" s="659"/>
      <c r="W180" s="659"/>
      <c r="X180" s="659"/>
      <c r="Y180" s="366"/>
      <c r="Z180" s="520"/>
      <c r="AA180" s="660"/>
      <c r="AB180" s="661" t="str">
        <f>_xlfn.IFNA(IF(U180="","",ROUNDDOWN(U180*VLOOKUP(Z180,'99.税率マスタ'!B:C,2,FALSE),0)),"　税率を選択")</f>
        <v/>
      </c>
      <c r="AC180" s="662"/>
      <c r="AD180" s="662"/>
      <c r="AE180" s="662"/>
      <c r="AF180" s="663" t="str">
        <f t="shared" si="8"/>
        <v/>
      </c>
      <c r="AG180" s="663"/>
      <c r="AH180" s="663"/>
      <c r="AI180" s="663"/>
      <c r="AJ180" s="664"/>
      <c r="AK180" s="524"/>
      <c r="AL180" s="525"/>
      <c r="AM180" s="525"/>
      <c r="AN180" s="527"/>
      <c r="AO180" s="527"/>
      <c r="AP180" s="527"/>
      <c r="AQ180" s="527"/>
      <c r="AR180" s="527"/>
      <c r="AS180" s="527"/>
      <c r="AT180" s="528"/>
    </row>
    <row r="181" spans="2:46" ht="17.25" customHeight="1">
      <c r="B181" s="382"/>
      <c r="C181" s="383"/>
      <c r="D181" s="384"/>
      <c r="E181" s="385"/>
      <c r="F181" s="385"/>
      <c r="G181" s="385"/>
      <c r="H181" s="386"/>
      <c r="I181" s="384"/>
      <c r="J181" s="385"/>
      <c r="K181" s="385"/>
      <c r="L181" s="385"/>
      <c r="M181" s="385"/>
      <c r="N181" s="385"/>
      <c r="O181" s="385"/>
      <c r="P181" s="385"/>
      <c r="Q181" s="385"/>
      <c r="R181" s="385"/>
      <c r="S181" s="385"/>
      <c r="T181" s="386"/>
      <c r="U181" s="698"/>
      <c r="V181" s="698"/>
      <c r="W181" s="698"/>
      <c r="X181" s="698"/>
      <c r="Y181" s="390"/>
      <c r="Z181" s="530"/>
      <c r="AA181" s="697"/>
      <c r="AB181" s="702" t="str">
        <f>_xlfn.IFNA(IF(U181="","",ROUNDDOWN(U181*VLOOKUP(Z181,'99.税率マスタ'!B:C,2,FALSE),0)),"　税率を選択")</f>
        <v/>
      </c>
      <c r="AC181" s="703"/>
      <c r="AD181" s="703"/>
      <c r="AE181" s="703"/>
      <c r="AF181" s="700" t="str">
        <f t="shared" si="8"/>
        <v/>
      </c>
      <c r="AG181" s="700"/>
      <c r="AH181" s="700"/>
      <c r="AI181" s="700"/>
      <c r="AJ181" s="701"/>
      <c r="AK181" s="655"/>
      <c r="AL181" s="656"/>
      <c r="AM181" s="656"/>
      <c r="AN181" s="657"/>
      <c r="AO181" s="657"/>
      <c r="AP181" s="657"/>
      <c r="AQ181" s="657"/>
      <c r="AR181" s="657"/>
      <c r="AS181" s="657"/>
      <c r="AT181" s="658"/>
    </row>
    <row r="182" spans="2:46" ht="12.95" customHeight="1">
      <c r="AK182" s="468" t="s">
        <v>54</v>
      </c>
      <c r="AL182" s="468"/>
      <c r="AM182" s="468"/>
      <c r="AN182" s="468"/>
      <c r="AO182" s="468"/>
      <c r="AP182" s="468"/>
      <c r="AQ182" s="468" t="str">
        <f>AQ$42</f>
        <v>oois241211</v>
      </c>
      <c r="AR182" s="468"/>
      <c r="AS182" s="468"/>
      <c r="AT182" s="468"/>
    </row>
  </sheetData>
  <sheetProtection algorithmName="SHA-512" hashValue="Mbp3RLHs8OQMBanWWzsMOYw5BYjOOhuQwQyw5XNfKwH27FU1XE68QTmuomx5Vq5ko+yzh3Aa4fTmsUKJrjlgvg==" saltValue="D611Z/PPusxsLT+4UL481g==" spinCount="100000" sheet="1" objects="1" scenarios="1"/>
  <mergeCells count="1598">
    <mergeCell ref="AK182:AP182"/>
    <mergeCell ref="AQ182:AT182"/>
    <mergeCell ref="AR180:AT180"/>
    <mergeCell ref="B181:C181"/>
    <mergeCell ref="D181:H181"/>
    <mergeCell ref="I181:T181"/>
    <mergeCell ref="U181:Y181"/>
    <mergeCell ref="Z181:AA181"/>
    <mergeCell ref="AB181:AE181"/>
    <mergeCell ref="AF181:AJ181"/>
    <mergeCell ref="AK181:AM181"/>
    <mergeCell ref="AN181:AQ181"/>
    <mergeCell ref="AR181:AT181"/>
    <mergeCell ref="B180:C180"/>
    <mergeCell ref="D180:H180"/>
    <mergeCell ref="I180:T180"/>
    <mergeCell ref="U180:Y180"/>
    <mergeCell ref="Z180:AA180"/>
    <mergeCell ref="AB180:AE180"/>
    <mergeCell ref="AF180:AJ180"/>
    <mergeCell ref="AK180:AM180"/>
    <mergeCell ref="AN180:AQ180"/>
    <mergeCell ref="AR178:AT178"/>
    <mergeCell ref="B179:C179"/>
    <mergeCell ref="D179:H179"/>
    <mergeCell ref="I179:T179"/>
    <mergeCell ref="U179:Y179"/>
    <mergeCell ref="Z179:AA179"/>
    <mergeCell ref="AB179:AE179"/>
    <mergeCell ref="AF179:AJ179"/>
    <mergeCell ref="AK179:AM179"/>
    <mergeCell ref="AN179:AQ179"/>
    <mergeCell ref="AR179:AT179"/>
    <mergeCell ref="B178:C178"/>
    <mergeCell ref="D178:H178"/>
    <mergeCell ref="I178:T178"/>
    <mergeCell ref="U178:Y178"/>
    <mergeCell ref="Z178:AA178"/>
    <mergeCell ref="AB178:AE178"/>
    <mergeCell ref="AF178:AJ178"/>
    <mergeCell ref="AK178:AM178"/>
    <mergeCell ref="AN178:AQ178"/>
    <mergeCell ref="AR176:AT176"/>
    <mergeCell ref="B177:C177"/>
    <mergeCell ref="D177:H177"/>
    <mergeCell ref="I177:T177"/>
    <mergeCell ref="U177:Y177"/>
    <mergeCell ref="Z177:AA177"/>
    <mergeCell ref="AB177:AE177"/>
    <mergeCell ref="AF177:AJ177"/>
    <mergeCell ref="AK177:AM177"/>
    <mergeCell ref="AN177:AQ177"/>
    <mergeCell ref="AR177:AT177"/>
    <mergeCell ref="B176:C176"/>
    <mergeCell ref="D176:H176"/>
    <mergeCell ref="I176:T176"/>
    <mergeCell ref="U176:Y176"/>
    <mergeCell ref="Z176:AA176"/>
    <mergeCell ref="AB176:AE176"/>
    <mergeCell ref="AF176:AJ176"/>
    <mergeCell ref="AK176:AM176"/>
    <mergeCell ref="AN176:AQ176"/>
    <mergeCell ref="AR174:AT174"/>
    <mergeCell ref="B175:C175"/>
    <mergeCell ref="D175:H175"/>
    <mergeCell ref="I175:T175"/>
    <mergeCell ref="U175:Y175"/>
    <mergeCell ref="Z175:AA175"/>
    <mergeCell ref="AB175:AE175"/>
    <mergeCell ref="AF175:AJ175"/>
    <mergeCell ref="AK175:AM175"/>
    <mergeCell ref="AN175:AQ175"/>
    <mergeCell ref="AR175:AT175"/>
    <mergeCell ref="B174:C174"/>
    <mergeCell ref="D174:H174"/>
    <mergeCell ref="I174:T174"/>
    <mergeCell ref="U174:Y174"/>
    <mergeCell ref="Z174:AA174"/>
    <mergeCell ref="AB174:AE174"/>
    <mergeCell ref="AF174:AJ174"/>
    <mergeCell ref="AK174:AM174"/>
    <mergeCell ref="AN174:AQ174"/>
    <mergeCell ref="AR172:AT172"/>
    <mergeCell ref="B173:C173"/>
    <mergeCell ref="D173:H173"/>
    <mergeCell ref="I173:T173"/>
    <mergeCell ref="U173:Y173"/>
    <mergeCell ref="Z173:AA173"/>
    <mergeCell ref="AB173:AE173"/>
    <mergeCell ref="AF173:AJ173"/>
    <mergeCell ref="AK173:AM173"/>
    <mergeCell ref="AN173:AQ173"/>
    <mergeCell ref="AR173:AT173"/>
    <mergeCell ref="B172:C172"/>
    <mergeCell ref="D172:H172"/>
    <mergeCell ref="I172:T172"/>
    <mergeCell ref="U172:Y172"/>
    <mergeCell ref="Z172:AA172"/>
    <mergeCell ref="AB172:AE172"/>
    <mergeCell ref="AF172:AJ172"/>
    <mergeCell ref="AK172:AM172"/>
    <mergeCell ref="AN172:AQ172"/>
    <mergeCell ref="AR170:AT170"/>
    <mergeCell ref="B171:C171"/>
    <mergeCell ref="D171:H171"/>
    <mergeCell ref="I171:T171"/>
    <mergeCell ref="U171:Y171"/>
    <mergeCell ref="Z171:AA171"/>
    <mergeCell ref="AB171:AE171"/>
    <mergeCell ref="AF171:AJ171"/>
    <mergeCell ref="AK171:AM171"/>
    <mergeCell ref="AN171:AQ171"/>
    <mergeCell ref="AR171:AT171"/>
    <mergeCell ref="B170:C170"/>
    <mergeCell ref="D170:H170"/>
    <mergeCell ref="I170:T170"/>
    <mergeCell ref="U170:Y170"/>
    <mergeCell ref="Z170:AA170"/>
    <mergeCell ref="AB170:AE170"/>
    <mergeCell ref="AF170:AJ170"/>
    <mergeCell ref="AK170:AM170"/>
    <mergeCell ref="AN170:AQ170"/>
    <mergeCell ref="AR168:AT168"/>
    <mergeCell ref="B169:C169"/>
    <mergeCell ref="D169:H169"/>
    <mergeCell ref="I169:T169"/>
    <mergeCell ref="U169:Y169"/>
    <mergeCell ref="Z169:AA169"/>
    <mergeCell ref="AB169:AE169"/>
    <mergeCell ref="AF169:AJ169"/>
    <mergeCell ref="AK169:AM169"/>
    <mergeCell ref="AN169:AQ169"/>
    <mergeCell ref="AR169:AT169"/>
    <mergeCell ref="B168:C168"/>
    <mergeCell ref="D168:H168"/>
    <mergeCell ref="I168:T168"/>
    <mergeCell ref="U168:Y168"/>
    <mergeCell ref="Z168:AA168"/>
    <mergeCell ref="AB168:AE168"/>
    <mergeCell ref="AF168:AJ168"/>
    <mergeCell ref="AK168:AM168"/>
    <mergeCell ref="AN168:AQ168"/>
    <mergeCell ref="AR166:AT166"/>
    <mergeCell ref="B167:C167"/>
    <mergeCell ref="D167:H167"/>
    <mergeCell ref="I167:T167"/>
    <mergeCell ref="U167:Y167"/>
    <mergeCell ref="Z167:AA167"/>
    <mergeCell ref="AB167:AE167"/>
    <mergeCell ref="AF167:AJ167"/>
    <mergeCell ref="AK167:AM167"/>
    <mergeCell ref="AN167:AQ167"/>
    <mergeCell ref="AR167:AT167"/>
    <mergeCell ref="B166:C166"/>
    <mergeCell ref="D166:H166"/>
    <mergeCell ref="I166:T166"/>
    <mergeCell ref="U166:Y166"/>
    <mergeCell ref="Z166:AA166"/>
    <mergeCell ref="AB166:AE166"/>
    <mergeCell ref="AF166:AJ166"/>
    <mergeCell ref="AK166:AM166"/>
    <mergeCell ref="AN166:AQ166"/>
    <mergeCell ref="AR164:AT164"/>
    <mergeCell ref="B165:C165"/>
    <mergeCell ref="D165:H165"/>
    <mergeCell ref="I165:T165"/>
    <mergeCell ref="U165:Y165"/>
    <mergeCell ref="Z165:AA165"/>
    <mergeCell ref="AB165:AE165"/>
    <mergeCell ref="AF165:AJ165"/>
    <mergeCell ref="AK165:AM165"/>
    <mergeCell ref="AN165:AQ165"/>
    <mergeCell ref="AR165:AT165"/>
    <mergeCell ref="B164:C164"/>
    <mergeCell ref="D164:H164"/>
    <mergeCell ref="I164:T164"/>
    <mergeCell ref="U164:Y164"/>
    <mergeCell ref="Z164:AA164"/>
    <mergeCell ref="AB164:AE164"/>
    <mergeCell ref="AF164:AJ164"/>
    <mergeCell ref="AK164:AM164"/>
    <mergeCell ref="AN164:AQ164"/>
    <mergeCell ref="AR162:AT162"/>
    <mergeCell ref="B163:C163"/>
    <mergeCell ref="D163:H163"/>
    <mergeCell ref="I163:T163"/>
    <mergeCell ref="U163:Y163"/>
    <mergeCell ref="Z163:AA163"/>
    <mergeCell ref="AB163:AE163"/>
    <mergeCell ref="AF163:AJ163"/>
    <mergeCell ref="AK163:AM163"/>
    <mergeCell ref="AN163:AQ163"/>
    <mergeCell ref="AR163:AT163"/>
    <mergeCell ref="B162:C162"/>
    <mergeCell ref="D162:H162"/>
    <mergeCell ref="I162:T162"/>
    <mergeCell ref="U162:Y162"/>
    <mergeCell ref="Z162:AA162"/>
    <mergeCell ref="AB162:AE162"/>
    <mergeCell ref="AF162:AJ162"/>
    <mergeCell ref="AK162:AM162"/>
    <mergeCell ref="AN162:AQ162"/>
    <mergeCell ref="AR160:AT160"/>
    <mergeCell ref="B161:C161"/>
    <mergeCell ref="D161:H161"/>
    <mergeCell ref="I161:T161"/>
    <mergeCell ref="U161:Y161"/>
    <mergeCell ref="Z161:AA161"/>
    <mergeCell ref="AB161:AE161"/>
    <mergeCell ref="AF161:AJ161"/>
    <mergeCell ref="AK161:AM161"/>
    <mergeCell ref="AN161:AQ161"/>
    <mergeCell ref="AR161:AT161"/>
    <mergeCell ref="B160:C160"/>
    <mergeCell ref="D160:H160"/>
    <mergeCell ref="I160:T160"/>
    <mergeCell ref="U160:Y160"/>
    <mergeCell ref="Z160:AA160"/>
    <mergeCell ref="AB160:AE160"/>
    <mergeCell ref="AF160:AJ160"/>
    <mergeCell ref="AK160:AM160"/>
    <mergeCell ref="AN160:AQ160"/>
    <mergeCell ref="AR158:AT158"/>
    <mergeCell ref="B159:C159"/>
    <mergeCell ref="D159:H159"/>
    <mergeCell ref="I159:T159"/>
    <mergeCell ref="U159:Y159"/>
    <mergeCell ref="Z159:AA159"/>
    <mergeCell ref="AB159:AE159"/>
    <mergeCell ref="AF159:AJ159"/>
    <mergeCell ref="AK159:AM159"/>
    <mergeCell ref="AN159:AQ159"/>
    <mergeCell ref="AR159:AT159"/>
    <mergeCell ref="B158:C158"/>
    <mergeCell ref="D158:H158"/>
    <mergeCell ref="I158:T158"/>
    <mergeCell ref="U158:Y158"/>
    <mergeCell ref="Z158:AA158"/>
    <mergeCell ref="AB158:AE158"/>
    <mergeCell ref="AF158:AJ158"/>
    <mergeCell ref="AK158:AM158"/>
    <mergeCell ref="AN158:AQ158"/>
    <mergeCell ref="AR156:AT156"/>
    <mergeCell ref="B157:C157"/>
    <mergeCell ref="D157:H157"/>
    <mergeCell ref="I157:T157"/>
    <mergeCell ref="U157:Y157"/>
    <mergeCell ref="Z157:AA157"/>
    <mergeCell ref="AB157:AE157"/>
    <mergeCell ref="AF157:AJ157"/>
    <mergeCell ref="AK157:AM157"/>
    <mergeCell ref="AN157:AQ157"/>
    <mergeCell ref="AR157:AT157"/>
    <mergeCell ref="B156:C156"/>
    <mergeCell ref="D156:H156"/>
    <mergeCell ref="I156:T156"/>
    <mergeCell ref="U156:Y156"/>
    <mergeCell ref="Z156:AA156"/>
    <mergeCell ref="AB156:AE156"/>
    <mergeCell ref="AF156:AJ156"/>
    <mergeCell ref="AK156:AM156"/>
    <mergeCell ref="AN156:AQ156"/>
    <mergeCell ref="AR154:AT154"/>
    <mergeCell ref="B155:C155"/>
    <mergeCell ref="D155:H155"/>
    <mergeCell ref="I155:T155"/>
    <mergeCell ref="U155:Y155"/>
    <mergeCell ref="Z155:AA155"/>
    <mergeCell ref="AB155:AE155"/>
    <mergeCell ref="AF155:AJ155"/>
    <mergeCell ref="AK155:AM155"/>
    <mergeCell ref="AN155:AQ155"/>
    <mergeCell ref="AR155:AT155"/>
    <mergeCell ref="B154:C154"/>
    <mergeCell ref="D154:H154"/>
    <mergeCell ref="I154:T154"/>
    <mergeCell ref="U154:Y154"/>
    <mergeCell ref="Z154:AA154"/>
    <mergeCell ref="AB154:AE154"/>
    <mergeCell ref="AF154:AJ154"/>
    <mergeCell ref="AK154:AM154"/>
    <mergeCell ref="AN154:AQ154"/>
    <mergeCell ref="AR152:AT152"/>
    <mergeCell ref="B153:C153"/>
    <mergeCell ref="D153:H153"/>
    <mergeCell ref="I153:T153"/>
    <mergeCell ref="U153:Y153"/>
    <mergeCell ref="Z153:AA153"/>
    <mergeCell ref="AB153:AE153"/>
    <mergeCell ref="AF153:AJ153"/>
    <mergeCell ref="AK153:AM153"/>
    <mergeCell ref="AN153:AQ153"/>
    <mergeCell ref="AR153:AT153"/>
    <mergeCell ref="B152:C152"/>
    <mergeCell ref="D152:H152"/>
    <mergeCell ref="I152:T152"/>
    <mergeCell ref="U152:Y152"/>
    <mergeCell ref="Z152:AA152"/>
    <mergeCell ref="AB152:AE152"/>
    <mergeCell ref="AF152:AJ152"/>
    <mergeCell ref="AK152:AM152"/>
    <mergeCell ref="AN152:AQ152"/>
    <mergeCell ref="AR150:AT150"/>
    <mergeCell ref="B151:C151"/>
    <mergeCell ref="D151:H151"/>
    <mergeCell ref="I151:T151"/>
    <mergeCell ref="U151:Y151"/>
    <mergeCell ref="Z151:AA151"/>
    <mergeCell ref="AB151:AE151"/>
    <mergeCell ref="AF151:AJ151"/>
    <mergeCell ref="AK151:AM151"/>
    <mergeCell ref="AN151:AQ151"/>
    <mergeCell ref="AR151:AT151"/>
    <mergeCell ref="B150:C150"/>
    <mergeCell ref="D150:H150"/>
    <mergeCell ref="I150:T150"/>
    <mergeCell ref="U150:Y150"/>
    <mergeCell ref="Z150:AA150"/>
    <mergeCell ref="AB150:AE150"/>
    <mergeCell ref="AF150:AJ150"/>
    <mergeCell ref="AK150:AM150"/>
    <mergeCell ref="AN150:AQ150"/>
    <mergeCell ref="AR146:AT146"/>
    <mergeCell ref="AK147:AP147"/>
    <mergeCell ref="AQ147:AT147"/>
    <mergeCell ref="AG148:AI148"/>
    <mergeCell ref="AJ148:AP148"/>
    <mergeCell ref="B149:C149"/>
    <mergeCell ref="D149:H149"/>
    <mergeCell ref="I149:T149"/>
    <mergeCell ref="U149:Y149"/>
    <mergeCell ref="Z149:AA149"/>
    <mergeCell ref="AB149:AE149"/>
    <mergeCell ref="AF149:AJ149"/>
    <mergeCell ref="AK149:AM149"/>
    <mergeCell ref="AN149:AQ149"/>
    <mergeCell ref="AR149:AT149"/>
    <mergeCell ref="B146:C146"/>
    <mergeCell ref="D146:H146"/>
    <mergeCell ref="I146:T146"/>
    <mergeCell ref="U146:Y146"/>
    <mergeCell ref="Z146:AA146"/>
    <mergeCell ref="AB146:AE146"/>
    <mergeCell ref="AF146:AJ146"/>
    <mergeCell ref="AK146:AM146"/>
    <mergeCell ref="AN146:AQ146"/>
    <mergeCell ref="AR144:AT144"/>
    <mergeCell ref="B145:C145"/>
    <mergeCell ref="D145:H145"/>
    <mergeCell ref="I145:T145"/>
    <mergeCell ref="U145:Y145"/>
    <mergeCell ref="Z145:AA145"/>
    <mergeCell ref="AB145:AE145"/>
    <mergeCell ref="AF145:AJ145"/>
    <mergeCell ref="AK145:AM145"/>
    <mergeCell ref="AN145:AQ145"/>
    <mergeCell ref="AR145:AT145"/>
    <mergeCell ref="B144:C144"/>
    <mergeCell ref="D144:H144"/>
    <mergeCell ref="I144:T144"/>
    <mergeCell ref="U144:Y144"/>
    <mergeCell ref="Z144:AA144"/>
    <mergeCell ref="AB144:AE144"/>
    <mergeCell ref="AF144:AJ144"/>
    <mergeCell ref="AK144:AM144"/>
    <mergeCell ref="AN144:AQ144"/>
    <mergeCell ref="AR142:AT142"/>
    <mergeCell ref="B143:C143"/>
    <mergeCell ref="D143:H143"/>
    <mergeCell ref="I143:T143"/>
    <mergeCell ref="U143:Y143"/>
    <mergeCell ref="Z143:AA143"/>
    <mergeCell ref="AB143:AE143"/>
    <mergeCell ref="AF143:AJ143"/>
    <mergeCell ref="AK143:AM143"/>
    <mergeCell ref="AN143:AQ143"/>
    <mergeCell ref="AR143:AT143"/>
    <mergeCell ref="B142:C142"/>
    <mergeCell ref="D142:H142"/>
    <mergeCell ref="I142:T142"/>
    <mergeCell ref="U142:Y142"/>
    <mergeCell ref="Z142:AA142"/>
    <mergeCell ref="AB142:AE142"/>
    <mergeCell ref="AF142:AJ142"/>
    <mergeCell ref="AK142:AM142"/>
    <mergeCell ref="AN142:AQ142"/>
    <mergeCell ref="AR140:AT140"/>
    <mergeCell ref="B141:C141"/>
    <mergeCell ref="D141:H141"/>
    <mergeCell ref="I141:T141"/>
    <mergeCell ref="U141:Y141"/>
    <mergeCell ref="Z141:AA141"/>
    <mergeCell ref="AB141:AE141"/>
    <mergeCell ref="AF141:AJ141"/>
    <mergeCell ref="AK141:AM141"/>
    <mergeCell ref="AN141:AQ141"/>
    <mergeCell ref="AR141:AT141"/>
    <mergeCell ref="B140:C140"/>
    <mergeCell ref="D140:H140"/>
    <mergeCell ref="I140:T140"/>
    <mergeCell ref="U140:Y140"/>
    <mergeCell ref="Z140:AA140"/>
    <mergeCell ref="AB140:AE140"/>
    <mergeCell ref="AF140:AJ140"/>
    <mergeCell ref="AK140:AM140"/>
    <mergeCell ref="AN140:AQ140"/>
    <mergeCell ref="AR138:AT138"/>
    <mergeCell ref="B139:C139"/>
    <mergeCell ref="D139:H139"/>
    <mergeCell ref="I139:T139"/>
    <mergeCell ref="U139:Y139"/>
    <mergeCell ref="Z139:AA139"/>
    <mergeCell ref="AB139:AE139"/>
    <mergeCell ref="AF139:AJ139"/>
    <mergeCell ref="AK139:AM139"/>
    <mergeCell ref="AN139:AQ139"/>
    <mergeCell ref="AR139:AT139"/>
    <mergeCell ref="B138:C138"/>
    <mergeCell ref="D138:H138"/>
    <mergeCell ref="I138:T138"/>
    <mergeCell ref="U138:Y138"/>
    <mergeCell ref="Z138:AA138"/>
    <mergeCell ref="AB138:AE138"/>
    <mergeCell ref="AF138:AJ138"/>
    <mergeCell ref="AK138:AM138"/>
    <mergeCell ref="AN138:AQ138"/>
    <mergeCell ref="AR136:AT136"/>
    <mergeCell ref="B137:C137"/>
    <mergeCell ref="D137:H137"/>
    <mergeCell ref="I137:T137"/>
    <mergeCell ref="U137:Y137"/>
    <mergeCell ref="Z137:AA137"/>
    <mergeCell ref="AB137:AE137"/>
    <mergeCell ref="AF137:AJ137"/>
    <mergeCell ref="AK137:AM137"/>
    <mergeCell ref="AN137:AQ137"/>
    <mergeCell ref="AR137:AT137"/>
    <mergeCell ref="B136:C136"/>
    <mergeCell ref="D136:H136"/>
    <mergeCell ref="I136:T136"/>
    <mergeCell ref="U136:Y136"/>
    <mergeCell ref="Z136:AA136"/>
    <mergeCell ref="AB136:AE136"/>
    <mergeCell ref="AF136:AJ136"/>
    <mergeCell ref="AK136:AM136"/>
    <mergeCell ref="AN136:AQ136"/>
    <mergeCell ref="AR134:AT134"/>
    <mergeCell ref="B135:C135"/>
    <mergeCell ref="D135:H135"/>
    <mergeCell ref="I135:T135"/>
    <mergeCell ref="U135:Y135"/>
    <mergeCell ref="Z135:AA135"/>
    <mergeCell ref="AB135:AE135"/>
    <mergeCell ref="AF135:AJ135"/>
    <mergeCell ref="AK135:AM135"/>
    <mergeCell ref="AN135:AQ135"/>
    <mergeCell ref="AR135:AT135"/>
    <mergeCell ref="B134:C134"/>
    <mergeCell ref="D134:H134"/>
    <mergeCell ref="I134:T134"/>
    <mergeCell ref="U134:Y134"/>
    <mergeCell ref="Z134:AA134"/>
    <mergeCell ref="AB134:AE134"/>
    <mergeCell ref="AF134:AJ134"/>
    <mergeCell ref="AK134:AM134"/>
    <mergeCell ref="AN134:AQ134"/>
    <mergeCell ref="AR132:AT132"/>
    <mergeCell ref="B133:C133"/>
    <mergeCell ref="D133:H133"/>
    <mergeCell ref="I133:T133"/>
    <mergeCell ref="U133:Y133"/>
    <mergeCell ref="Z133:AA133"/>
    <mergeCell ref="AB133:AE133"/>
    <mergeCell ref="AF133:AJ133"/>
    <mergeCell ref="AK133:AM133"/>
    <mergeCell ref="AN133:AQ133"/>
    <mergeCell ref="AR133:AT133"/>
    <mergeCell ref="B132:C132"/>
    <mergeCell ref="D132:H132"/>
    <mergeCell ref="I132:T132"/>
    <mergeCell ref="U132:Y132"/>
    <mergeCell ref="Z132:AA132"/>
    <mergeCell ref="AB132:AE132"/>
    <mergeCell ref="AF132:AJ132"/>
    <mergeCell ref="AK132:AM132"/>
    <mergeCell ref="AN132:AQ132"/>
    <mergeCell ref="AR130:AT130"/>
    <mergeCell ref="B131:C131"/>
    <mergeCell ref="D131:H131"/>
    <mergeCell ref="I131:T131"/>
    <mergeCell ref="U131:Y131"/>
    <mergeCell ref="Z131:AA131"/>
    <mergeCell ref="AB131:AE131"/>
    <mergeCell ref="AF131:AJ131"/>
    <mergeCell ref="AK131:AM131"/>
    <mergeCell ref="AN131:AQ131"/>
    <mergeCell ref="AR131:AT131"/>
    <mergeCell ref="B130:C130"/>
    <mergeCell ref="D130:H130"/>
    <mergeCell ref="I130:T130"/>
    <mergeCell ref="U130:Y130"/>
    <mergeCell ref="Z130:AA130"/>
    <mergeCell ref="AB130:AE130"/>
    <mergeCell ref="AF130:AJ130"/>
    <mergeCell ref="AK130:AM130"/>
    <mergeCell ref="AN130:AQ130"/>
    <mergeCell ref="AR128:AT128"/>
    <mergeCell ref="B129:C129"/>
    <mergeCell ref="D129:H129"/>
    <mergeCell ref="I129:T129"/>
    <mergeCell ref="U129:Y129"/>
    <mergeCell ref="Z129:AA129"/>
    <mergeCell ref="AB129:AE129"/>
    <mergeCell ref="AF129:AJ129"/>
    <mergeCell ref="AK129:AM129"/>
    <mergeCell ref="AN129:AQ129"/>
    <mergeCell ref="AR129:AT129"/>
    <mergeCell ref="B128:C128"/>
    <mergeCell ref="D128:H128"/>
    <mergeCell ref="I128:T128"/>
    <mergeCell ref="U128:Y128"/>
    <mergeCell ref="Z128:AA128"/>
    <mergeCell ref="AB128:AE128"/>
    <mergeCell ref="AF128:AJ128"/>
    <mergeCell ref="AK128:AM128"/>
    <mergeCell ref="AN128:AQ128"/>
    <mergeCell ref="AR126:AT126"/>
    <mergeCell ref="B127:C127"/>
    <mergeCell ref="D127:H127"/>
    <mergeCell ref="I127:T127"/>
    <mergeCell ref="U127:Y127"/>
    <mergeCell ref="Z127:AA127"/>
    <mergeCell ref="AB127:AE127"/>
    <mergeCell ref="AF127:AJ127"/>
    <mergeCell ref="AK127:AM127"/>
    <mergeCell ref="AN127:AQ127"/>
    <mergeCell ref="AR127:AT127"/>
    <mergeCell ref="B126:C126"/>
    <mergeCell ref="D126:H126"/>
    <mergeCell ref="I126:T126"/>
    <mergeCell ref="U126:Y126"/>
    <mergeCell ref="Z126:AA126"/>
    <mergeCell ref="AB126:AE126"/>
    <mergeCell ref="AF126:AJ126"/>
    <mergeCell ref="AK126:AM126"/>
    <mergeCell ref="AN126:AQ126"/>
    <mergeCell ref="AR124:AT124"/>
    <mergeCell ref="B125:C125"/>
    <mergeCell ref="D125:H125"/>
    <mergeCell ref="I125:T125"/>
    <mergeCell ref="U125:Y125"/>
    <mergeCell ref="Z125:AA125"/>
    <mergeCell ref="AB125:AE125"/>
    <mergeCell ref="AF125:AJ125"/>
    <mergeCell ref="AK125:AM125"/>
    <mergeCell ref="AN125:AQ125"/>
    <mergeCell ref="AR125:AT125"/>
    <mergeCell ref="B124:C124"/>
    <mergeCell ref="D124:H124"/>
    <mergeCell ref="I124:T124"/>
    <mergeCell ref="U124:Y124"/>
    <mergeCell ref="Z124:AA124"/>
    <mergeCell ref="AB124:AE124"/>
    <mergeCell ref="AF124:AJ124"/>
    <mergeCell ref="AK124:AM124"/>
    <mergeCell ref="AN124:AQ124"/>
    <mergeCell ref="AR122:AT122"/>
    <mergeCell ref="B123:C123"/>
    <mergeCell ref="D123:H123"/>
    <mergeCell ref="I123:T123"/>
    <mergeCell ref="U123:Y123"/>
    <mergeCell ref="Z123:AA123"/>
    <mergeCell ref="AB123:AE123"/>
    <mergeCell ref="AF123:AJ123"/>
    <mergeCell ref="AK123:AM123"/>
    <mergeCell ref="AN123:AQ123"/>
    <mergeCell ref="AR123:AT123"/>
    <mergeCell ref="B122:C122"/>
    <mergeCell ref="D122:H122"/>
    <mergeCell ref="I122:T122"/>
    <mergeCell ref="U122:Y122"/>
    <mergeCell ref="Z122:AA122"/>
    <mergeCell ref="AB122:AE122"/>
    <mergeCell ref="AF122:AJ122"/>
    <mergeCell ref="AK122:AM122"/>
    <mergeCell ref="AN122:AQ122"/>
    <mergeCell ref="AR120:AT120"/>
    <mergeCell ref="B121:C121"/>
    <mergeCell ref="D121:H121"/>
    <mergeCell ref="I121:T121"/>
    <mergeCell ref="U121:Y121"/>
    <mergeCell ref="Z121:AA121"/>
    <mergeCell ref="AB121:AE121"/>
    <mergeCell ref="AF121:AJ121"/>
    <mergeCell ref="AK121:AM121"/>
    <mergeCell ref="AN121:AQ121"/>
    <mergeCell ref="AR121:AT121"/>
    <mergeCell ref="B120:C120"/>
    <mergeCell ref="D120:H120"/>
    <mergeCell ref="I120:T120"/>
    <mergeCell ref="U120:Y120"/>
    <mergeCell ref="Z120:AA120"/>
    <mergeCell ref="AB120:AE120"/>
    <mergeCell ref="AF120:AJ120"/>
    <mergeCell ref="AK120:AM120"/>
    <mergeCell ref="AN120:AQ120"/>
    <mergeCell ref="AR118:AT118"/>
    <mergeCell ref="B119:C119"/>
    <mergeCell ref="D119:H119"/>
    <mergeCell ref="I119:T119"/>
    <mergeCell ref="U119:Y119"/>
    <mergeCell ref="Z119:AA119"/>
    <mergeCell ref="AB119:AE119"/>
    <mergeCell ref="AF119:AJ119"/>
    <mergeCell ref="AK119:AM119"/>
    <mergeCell ref="AN119:AQ119"/>
    <mergeCell ref="AR119:AT119"/>
    <mergeCell ref="B118:C118"/>
    <mergeCell ref="D118:H118"/>
    <mergeCell ref="I118:T118"/>
    <mergeCell ref="U118:Y118"/>
    <mergeCell ref="Z118:AA118"/>
    <mergeCell ref="AB118:AE118"/>
    <mergeCell ref="AF118:AJ118"/>
    <mergeCell ref="AK118:AM118"/>
    <mergeCell ref="AN118:AQ118"/>
    <mergeCell ref="AN114:AQ114"/>
    <mergeCell ref="AR116:AT116"/>
    <mergeCell ref="B117:C117"/>
    <mergeCell ref="D117:H117"/>
    <mergeCell ref="I117:T117"/>
    <mergeCell ref="U117:Y117"/>
    <mergeCell ref="Z117:AA117"/>
    <mergeCell ref="AB117:AE117"/>
    <mergeCell ref="AF117:AJ117"/>
    <mergeCell ref="AK117:AM117"/>
    <mergeCell ref="AN117:AQ117"/>
    <mergeCell ref="AR117:AT117"/>
    <mergeCell ref="B116:C116"/>
    <mergeCell ref="D116:H116"/>
    <mergeCell ref="I116:T116"/>
    <mergeCell ref="U116:Y116"/>
    <mergeCell ref="Z116:AA116"/>
    <mergeCell ref="AB116:AE116"/>
    <mergeCell ref="AF116:AJ116"/>
    <mergeCell ref="AK116:AM116"/>
    <mergeCell ref="AN116:AQ116"/>
    <mergeCell ref="B105:C105"/>
    <mergeCell ref="B104:C104"/>
    <mergeCell ref="D105:H105"/>
    <mergeCell ref="B101:C101"/>
    <mergeCell ref="B100:C100"/>
    <mergeCell ref="B103:C103"/>
    <mergeCell ref="B102:C102"/>
    <mergeCell ref="D102:H102"/>
    <mergeCell ref="I102:T102"/>
    <mergeCell ref="U102:Y102"/>
    <mergeCell ref="Z102:AA102"/>
    <mergeCell ref="AR114:AT114"/>
    <mergeCell ref="B115:C115"/>
    <mergeCell ref="D115:H115"/>
    <mergeCell ref="I115:T115"/>
    <mergeCell ref="U115:Y115"/>
    <mergeCell ref="Z115:AA115"/>
    <mergeCell ref="AB115:AE115"/>
    <mergeCell ref="AF115:AJ115"/>
    <mergeCell ref="AK115:AM115"/>
    <mergeCell ref="AN115:AQ115"/>
    <mergeCell ref="AR115:AT115"/>
    <mergeCell ref="AG113:AI113"/>
    <mergeCell ref="AJ113:AP113"/>
    <mergeCell ref="B114:C114"/>
    <mergeCell ref="D114:H114"/>
    <mergeCell ref="I114:T114"/>
    <mergeCell ref="U114:Y114"/>
    <mergeCell ref="Z114:AA114"/>
    <mergeCell ref="AB114:AE114"/>
    <mergeCell ref="AF114:AJ114"/>
    <mergeCell ref="AK114:AM114"/>
    <mergeCell ref="AN108:AQ108"/>
    <mergeCell ref="AK112:AP112"/>
    <mergeCell ref="AQ112:AT112"/>
    <mergeCell ref="B111:C111"/>
    <mergeCell ref="B110:C110"/>
    <mergeCell ref="D111:H111"/>
    <mergeCell ref="I111:T111"/>
    <mergeCell ref="U111:Y111"/>
    <mergeCell ref="Z111:AA111"/>
    <mergeCell ref="AB111:AE111"/>
    <mergeCell ref="AF111:AJ111"/>
    <mergeCell ref="B107:C107"/>
    <mergeCell ref="B106:C106"/>
    <mergeCell ref="B109:C109"/>
    <mergeCell ref="B108:C108"/>
    <mergeCell ref="D108:H108"/>
    <mergeCell ref="I108:T108"/>
    <mergeCell ref="U108:Y108"/>
    <mergeCell ref="Z108:AA108"/>
    <mergeCell ref="AB108:AE108"/>
    <mergeCell ref="Z107:AA107"/>
    <mergeCell ref="AB107:AE107"/>
    <mergeCell ref="AF107:AJ107"/>
    <mergeCell ref="AK107:AM107"/>
    <mergeCell ref="AN107:AQ107"/>
    <mergeCell ref="AR107:AT107"/>
    <mergeCell ref="B99:C99"/>
    <mergeCell ref="B98:C98"/>
    <mergeCell ref="D99:H99"/>
    <mergeCell ref="I99:T99"/>
    <mergeCell ref="U99:Y99"/>
    <mergeCell ref="Z99:AA99"/>
    <mergeCell ref="AB99:AE99"/>
    <mergeCell ref="AF99:AJ99"/>
    <mergeCell ref="AK99:AM99"/>
    <mergeCell ref="D98:H98"/>
    <mergeCell ref="I98:T98"/>
    <mergeCell ref="U98:Y98"/>
    <mergeCell ref="Z98:AA98"/>
    <mergeCell ref="AB98:AE98"/>
    <mergeCell ref="AF98:AJ98"/>
    <mergeCell ref="AK98:AM98"/>
    <mergeCell ref="AA1:AF2"/>
    <mergeCell ref="B95:C95"/>
    <mergeCell ref="B94:C94"/>
    <mergeCell ref="B97:C97"/>
    <mergeCell ref="B96:C96"/>
    <mergeCell ref="D96:H96"/>
    <mergeCell ref="I96:T96"/>
    <mergeCell ref="U96:Y96"/>
    <mergeCell ref="Z96:AA96"/>
    <mergeCell ref="AB96:AE96"/>
    <mergeCell ref="D95:H95"/>
    <mergeCell ref="I95:T95"/>
    <mergeCell ref="U95:Y95"/>
    <mergeCell ref="Z95:AA95"/>
    <mergeCell ref="AB95:AE95"/>
    <mergeCell ref="B93:C93"/>
    <mergeCell ref="B92:C92"/>
    <mergeCell ref="D93:H93"/>
    <mergeCell ref="I93:T93"/>
    <mergeCell ref="U93:Y93"/>
    <mergeCell ref="Z93:AA93"/>
    <mergeCell ref="AB93:AE93"/>
    <mergeCell ref="AB92:AE92"/>
    <mergeCell ref="AF92:AJ92"/>
    <mergeCell ref="AK92:AM92"/>
    <mergeCell ref="B89:C89"/>
    <mergeCell ref="B88:C88"/>
    <mergeCell ref="B91:C91"/>
    <mergeCell ref="B90:C90"/>
    <mergeCell ref="D90:H90"/>
    <mergeCell ref="I90:T90"/>
    <mergeCell ref="U90:Y90"/>
    <mergeCell ref="Z90:AA90"/>
    <mergeCell ref="AB90:AE90"/>
    <mergeCell ref="D89:H89"/>
    <mergeCell ref="I89:T89"/>
    <mergeCell ref="U89:Y89"/>
    <mergeCell ref="Z89:AA89"/>
    <mergeCell ref="AB89:AE89"/>
    <mergeCell ref="AF89:AJ89"/>
    <mergeCell ref="AK89:AM89"/>
    <mergeCell ref="B87:C87"/>
    <mergeCell ref="B86:C86"/>
    <mergeCell ref="D87:H87"/>
    <mergeCell ref="I87:T87"/>
    <mergeCell ref="U87:Y87"/>
    <mergeCell ref="Z87:AA87"/>
    <mergeCell ref="AB87:AE87"/>
    <mergeCell ref="AF87:AJ87"/>
    <mergeCell ref="AK87:AM87"/>
    <mergeCell ref="D86:H86"/>
    <mergeCell ref="I86:T86"/>
    <mergeCell ref="U86:Y86"/>
    <mergeCell ref="Z86:AA86"/>
    <mergeCell ref="AB86:AE86"/>
    <mergeCell ref="AF86:AJ86"/>
    <mergeCell ref="AK86:AM86"/>
    <mergeCell ref="B83:C83"/>
    <mergeCell ref="AK83:AM83"/>
    <mergeCell ref="B82:C82"/>
    <mergeCell ref="B85:C85"/>
    <mergeCell ref="B84:C84"/>
    <mergeCell ref="D84:H84"/>
    <mergeCell ref="I84:T84"/>
    <mergeCell ref="U84:Y84"/>
    <mergeCell ref="Z84:AA84"/>
    <mergeCell ref="AB84:AE84"/>
    <mergeCell ref="D83:H83"/>
    <mergeCell ref="I83:T83"/>
    <mergeCell ref="U83:Y83"/>
    <mergeCell ref="Z83:AA83"/>
    <mergeCell ref="AB83:AE83"/>
    <mergeCell ref="B81:C81"/>
    <mergeCell ref="Z80:AA80"/>
    <mergeCell ref="AB80:AE80"/>
    <mergeCell ref="AF80:AJ80"/>
    <mergeCell ref="AF83:AJ83"/>
    <mergeCell ref="AK80:AM80"/>
    <mergeCell ref="AN80:AQ80"/>
    <mergeCell ref="B80:C80"/>
    <mergeCell ref="AQ77:AT77"/>
    <mergeCell ref="B76:C76"/>
    <mergeCell ref="B79:C79"/>
    <mergeCell ref="AR80:AT80"/>
    <mergeCell ref="D81:H81"/>
    <mergeCell ref="I81:T81"/>
    <mergeCell ref="U81:Y81"/>
    <mergeCell ref="Z81:AA81"/>
    <mergeCell ref="AB81:AE81"/>
    <mergeCell ref="AF81:AJ81"/>
    <mergeCell ref="AK81:AM81"/>
    <mergeCell ref="AN81:AQ81"/>
    <mergeCell ref="D80:H80"/>
    <mergeCell ref="I80:T80"/>
    <mergeCell ref="U80:Y80"/>
    <mergeCell ref="AR75:AT75"/>
    <mergeCell ref="D76:H76"/>
    <mergeCell ref="I76:T76"/>
    <mergeCell ref="AR74:AT74"/>
    <mergeCell ref="Z79:AA79"/>
    <mergeCell ref="AB79:AE79"/>
    <mergeCell ref="AF79:AJ79"/>
    <mergeCell ref="AK79:AM79"/>
    <mergeCell ref="AN79:AQ79"/>
    <mergeCell ref="U76:Y76"/>
    <mergeCell ref="Z76:AA76"/>
    <mergeCell ref="AB76:AE76"/>
    <mergeCell ref="AF76:AJ76"/>
    <mergeCell ref="AK76:AM76"/>
    <mergeCell ref="AN76:AQ76"/>
    <mergeCell ref="AR79:AT79"/>
    <mergeCell ref="D79:H79"/>
    <mergeCell ref="I79:T79"/>
    <mergeCell ref="U79:Y79"/>
    <mergeCell ref="AR76:AT76"/>
    <mergeCell ref="B75:C75"/>
    <mergeCell ref="AG78:AI78"/>
    <mergeCell ref="AJ78:AP78"/>
    <mergeCell ref="B74:C74"/>
    <mergeCell ref="D75:H75"/>
    <mergeCell ref="I75:T75"/>
    <mergeCell ref="U75:Y75"/>
    <mergeCell ref="Z75:AA75"/>
    <mergeCell ref="AB75:AE75"/>
    <mergeCell ref="AF75:AJ75"/>
    <mergeCell ref="AK77:AP77"/>
    <mergeCell ref="D74:H74"/>
    <mergeCell ref="I74:T74"/>
    <mergeCell ref="U74:Y74"/>
    <mergeCell ref="Z74:AA74"/>
    <mergeCell ref="AB74:AE74"/>
    <mergeCell ref="AF74:AJ74"/>
    <mergeCell ref="AK74:AM74"/>
    <mergeCell ref="AN74:AQ74"/>
    <mergeCell ref="AK75:AM75"/>
    <mergeCell ref="AN75:AQ75"/>
    <mergeCell ref="AR71:AT71"/>
    <mergeCell ref="B73:C73"/>
    <mergeCell ref="B72:C72"/>
    <mergeCell ref="D72:H72"/>
    <mergeCell ref="I72:T72"/>
    <mergeCell ref="U72:Y72"/>
    <mergeCell ref="Z72:AA72"/>
    <mergeCell ref="AB72:AE72"/>
    <mergeCell ref="AF72:AJ72"/>
    <mergeCell ref="B71:C71"/>
    <mergeCell ref="AK72:AM72"/>
    <mergeCell ref="AN72:AQ72"/>
    <mergeCell ref="AR72:AT72"/>
    <mergeCell ref="D73:H73"/>
    <mergeCell ref="I73:T73"/>
    <mergeCell ref="U73:Y73"/>
    <mergeCell ref="Z73:AA73"/>
    <mergeCell ref="AB73:AE73"/>
    <mergeCell ref="AF73:AJ73"/>
    <mergeCell ref="AK73:AM73"/>
    <mergeCell ref="AN73:AQ73"/>
    <mergeCell ref="AR73:AT73"/>
    <mergeCell ref="AN71:AQ71"/>
    <mergeCell ref="B70:C70"/>
    <mergeCell ref="D71:H71"/>
    <mergeCell ref="I71:T71"/>
    <mergeCell ref="U71:Y71"/>
    <mergeCell ref="Z71:AA71"/>
    <mergeCell ref="AB71:AE71"/>
    <mergeCell ref="AF71:AJ71"/>
    <mergeCell ref="AK71:AM71"/>
    <mergeCell ref="B67:C67"/>
    <mergeCell ref="AK67:AM67"/>
    <mergeCell ref="D70:H70"/>
    <mergeCell ref="I70:T70"/>
    <mergeCell ref="U70:Y70"/>
    <mergeCell ref="Z70:AA70"/>
    <mergeCell ref="AB70:AE70"/>
    <mergeCell ref="AF70:AJ70"/>
    <mergeCell ref="AK70:AM70"/>
    <mergeCell ref="B66:C66"/>
    <mergeCell ref="D65:H65"/>
    <mergeCell ref="I65:T65"/>
    <mergeCell ref="U65:Y65"/>
    <mergeCell ref="Z65:AA65"/>
    <mergeCell ref="AB65:AE65"/>
    <mergeCell ref="AF65:AJ65"/>
    <mergeCell ref="B69:C69"/>
    <mergeCell ref="B68:C68"/>
    <mergeCell ref="D68:H68"/>
    <mergeCell ref="I68:T68"/>
    <mergeCell ref="U68:Y68"/>
    <mergeCell ref="Z68:AA68"/>
    <mergeCell ref="AB68:AE68"/>
    <mergeCell ref="AF68:AJ68"/>
    <mergeCell ref="D67:H67"/>
    <mergeCell ref="I67:T67"/>
    <mergeCell ref="U67:Y67"/>
    <mergeCell ref="Z67:AA67"/>
    <mergeCell ref="AB67:AE67"/>
    <mergeCell ref="AF67:AJ67"/>
    <mergeCell ref="B65:C65"/>
    <mergeCell ref="AK63:AM63"/>
    <mergeCell ref="AN63:AQ63"/>
    <mergeCell ref="AR63:AT63"/>
    <mergeCell ref="D64:H64"/>
    <mergeCell ref="I64:T64"/>
    <mergeCell ref="U64:Y64"/>
    <mergeCell ref="Z64:AA64"/>
    <mergeCell ref="AB64:AE64"/>
    <mergeCell ref="AF64:AJ64"/>
    <mergeCell ref="AK64:AM64"/>
    <mergeCell ref="AN64:AQ64"/>
    <mergeCell ref="AR64:AT64"/>
    <mergeCell ref="B63:C63"/>
    <mergeCell ref="B62:C62"/>
    <mergeCell ref="D63:H63"/>
    <mergeCell ref="I63:T63"/>
    <mergeCell ref="U63:Y63"/>
    <mergeCell ref="Z63:AA63"/>
    <mergeCell ref="AB63:AE63"/>
    <mergeCell ref="AF63:AJ63"/>
    <mergeCell ref="B64:C64"/>
    <mergeCell ref="D62:H62"/>
    <mergeCell ref="I62:T62"/>
    <mergeCell ref="U62:Y62"/>
    <mergeCell ref="Z62:AA62"/>
    <mergeCell ref="AB62:AE62"/>
    <mergeCell ref="AF62:AJ62"/>
    <mergeCell ref="B61:C61"/>
    <mergeCell ref="B60:C60"/>
    <mergeCell ref="D60:H60"/>
    <mergeCell ref="I60:T60"/>
    <mergeCell ref="U60:Y60"/>
    <mergeCell ref="Z60:AA60"/>
    <mergeCell ref="AB60:AE60"/>
    <mergeCell ref="AF60:AJ60"/>
    <mergeCell ref="B59:C59"/>
    <mergeCell ref="B58:C58"/>
    <mergeCell ref="D59:H59"/>
    <mergeCell ref="I59:T59"/>
    <mergeCell ref="U59:Y59"/>
    <mergeCell ref="Z59:AA59"/>
    <mergeCell ref="AB59:AE59"/>
    <mergeCell ref="AF59:AJ59"/>
    <mergeCell ref="AK59:AM59"/>
    <mergeCell ref="B55:C55"/>
    <mergeCell ref="AK55:AM55"/>
    <mergeCell ref="D58:H58"/>
    <mergeCell ref="I58:T58"/>
    <mergeCell ref="U58:Y58"/>
    <mergeCell ref="Z58:AA58"/>
    <mergeCell ref="AB58:AE58"/>
    <mergeCell ref="AF58:AJ58"/>
    <mergeCell ref="AK58:AM58"/>
    <mergeCell ref="B54:C54"/>
    <mergeCell ref="D53:H53"/>
    <mergeCell ref="I53:T53"/>
    <mergeCell ref="U53:Y53"/>
    <mergeCell ref="Z53:AA53"/>
    <mergeCell ref="AB53:AE53"/>
    <mergeCell ref="AF53:AJ53"/>
    <mergeCell ref="B57:C57"/>
    <mergeCell ref="B56:C56"/>
    <mergeCell ref="D56:H56"/>
    <mergeCell ref="I56:T56"/>
    <mergeCell ref="U56:Y56"/>
    <mergeCell ref="Z56:AA56"/>
    <mergeCell ref="AB56:AE56"/>
    <mergeCell ref="AF56:AJ56"/>
    <mergeCell ref="B53:C53"/>
    <mergeCell ref="D55:H55"/>
    <mergeCell ref="I55:T55"/>
    <mergeCell ref="U55:Y55"/>
    <mergeCell ref="Z55:AA55"/>
    <mergeCell ref="AB55:AE55"/>
    <mergeCell ref="AF55:AJ55"/>
    <mergeCell ref="AK56:AM56"/>
    <mergeCell ref="B52:C52"/>
    <mergeCell ref="AK51:AM51"/>
    <mergeCell ref="AN51:AQ51"/>
    <mergeCell ref="AR51:AT51"/>
    <mergeCell ref="D52:H52"/>
    <mergeCell ref="I52:T52"/>
    <mergeCell ref="U52:Y52"/>
    <mergeCell ref="Z52:AA52"/>
    <mergeCell ref="AB52:AE52"/>
    <mergeCell ref="AF52:AJ52"/>
    <mergeCell ref="AK52:AM52"/>
    <mergeCell ref="AN52:AQ52"/>
    <mergeCell ref="AR52:AT52"/>
    <mergeCell ref="B49:C49"/>
    <mergeCell ref="B48:C48"/>
    <mergeCell ref="D48:H48"/>
    <mergeCell ref="I48:T48"/>
    <mergeCell ref="U48:Y48"/>
    <mergeCell ref="Z48:AA48"/>
    <mergeCell ref="AB48:AE48"/>
    <mergeCell ref="AF48:AJ48"/>
    <mergeCell ref="B51:C51"/>
    <mergeCell ref="B50:C50"/>
    <mergeCell ref="D51:H51"/>
    <mergeCell ref="I51:T51"/>
    <mergeCell ref="U51:Y51"/>
    <mergeCell ref="Z51:AA51"/>
    <mergeCell ref="AB51:AE51"/>
    <mergeCell ref="AF51:AJ51"/>
    <mergeCell ref="D50:H50"/>
    <mergeCell ref="I50:T50"/>
    <mergeCell ref="U50:Y50"/>
    <mergeCell ref="B45:C45"/>
    <mergeCell ref="AK42:AP42"/>
    <mergeCell ref="AQ42:AT42"/>
    <mergeCell ref="AG43:AI43"/>
    <mergeCell ref="AJ43:AP43"/>
    <mergeCell ref="B44:C44"/>
    <mergeCell ref="B47:C47"/>
    <mergeCell ref="B46:C46"/>
    <mergeCell ref="D47:H47"/>
    <mergeCell ref="I47:T47"/>
    <mergeCell ref="U47:Y47"/>
    <mergeCell ref="Z47:AA47"/>
    <mergeCell ref="AB47:AE47"/>
    <mergeCell ref="AF47:AJ47"/>
    <mergeCell ref="AK47:AM47"/>
    <mergeCell ref="AN47:AQ47"/>
    <mergeCell ref="AR47:AT47"/>
    <mergeCell ref="C42:L42"/>
    <mergeCell ref="AD42:AH42"/>
    <mergeCell ref="R42:S42"/>
    <mergeCell ref="T42:W42"/>
    <mergeCell ref="X42:Y42"/>
    <mergeCell ref="Z42:AC42"/>
    <mergeCell ref="M42:Q42"/>
    <mergeCell ref="AR46:AT46"/>
    <mergeCell ref="AR44:AT44"/>
    <mergeCell ref="AR45:AT45"/>
    <mergeCell ref="AF44:AJ44"/>
    <mergeCell ref="AK35:AN35"/>
    <mergeCell ref="AO35:AT35"/>
    <mergeCell ref="Z33:AA33"/>
    <mergeCell ref="U33:Y33"/>
    <mergeCell ref="AK33:AM33"/>
    <mergeCell ref="AN33:AQ33"/>
    <mergeCell ref="B33:C33"/>
    <mergeCell ref="I33:T33"/>
    <mergeCell ref="B35:B42"/>
    <mergeCell ref="C35:F35"/>
    <mergeCell ref="AO36:AP37"/>
    <mergeCell ref="AQ36:AR37"/>
    <mergeCell ref="AS36:AT37"/>
    <mergeCell ref="AK36:AL37"/>
    <mergeCell ref="AM36:AN37"/>
    <mergeCell ref="AS40:AT41"/>
    <mergeCell ref="AK40:AL41"/>
    <mergeCell ref="AM40:AN41"/>
    <mergeCell ref="AQ40:AR41"/>
    <mergeCell ref="AK39:AN39"/>
    <mergeCell ref="AQ39:AT39"/>
    <mergeCell ref="AF33:AJ33"/>
    <mergeCell ref="AB33:AE33"/>
    <mergeCell ref="G35:I35"/>
    <mergeCell ref="D33:H33"/>
    <mergeCell ref="C38:F38"/>
    <mergeCell ref="G38:I38"/>
    <mergeCell ref="J38:L38"/>
    <mergeCell ref="AD38:AH38"/>
    <mergeCell ref="R38:S38"/>
    <mergeCell ref="T38:W38"/>
    <mergeCell ref="X38:Y38"/>
    <mergeCell ref="Z32:AA32"/>
    <mergeCell ref="U32:Y32"/>
    <mergeCell ref="AK32:AM32"/>
    <mergeCell ref="AN32:AQ32"/>
    <mergeCell ref="B32:C32"/>
    <mergeCell ref="Z31:AA31"/>
    <mergeCell ref="U31:Y31"/>
    <mergeCell ref="AK31:AM31"/>
    <mergeCell ref="AN31:AQ31"/>
    <mergeCell ref="B31:C31"/>
    <mergeCell ref="I32:T32"/>
    <mergeCell ref="I31:T31"/>
    <mergeCell ref="AF31:AJ31"/>
    <mergeCell ref="AF32:AJ32"/>
    <mergeCell ref="AB31:AE31"/>
    <mergeCell ref="AB32:AE32"/>
    <mergeCell ref="Z30:AA30"/>
    <mergeCell ref="U30:Y30"/>
    <mergeCell ref="AK30:AM30"/>
    <mergeCell ref="AN30:AQ30"/>
    <mergeCell ref="B30:C30"/>
    <mergeCell ref="D32:H32"/>
    <mergeCell ref="D31:H31"/>
    <mergeCell ref="Z29:AA29"/>
    <mergeCell ref="U29:Y29"/>
    <mergeCell ref="AK29:AM29"/>
    <mergeCell ref="AN29:AQ29"/>
    <mergeCell ref="B29:C29"/>
    <mergeCell ref="I30:T30"/>
    <mergeCell ref="I29:T29"/>
    <mergeCell ref="AF29:AJ29"/>
    <mergeCell ref="AF30:AJ30"/>
    <mergeCell ref="AB29:AE29"/>
    <mergeCell ref="AB30:AE30"/>
    <mergeCell ref="Z28:AA28"/>
    <mergeCell ref="U28:Y28"/>
    <mergeCell ref="AK28:AM28"/>
    <mergeCell ref="AN28:AQ28"/>
    <mergeCell ref="B28:C28"/>
    <mergeCell ref="Z27:AA27"/>
    <mergeCell ref="U27:Y27"/>
    <mergeCell ref="AK27:AM27"/>
    <mergeCell ref="AN27:AQ27"/>
    <mergeCell ref="B27:C27"/>
    <mergeCell ref="I28:T28"/>
    <mergeCell ref="I27:T27"/>
    <mergeCell ref="AF27:AJ27"/>
    <mergeCell ref="AF28:AJ28"/>
    <mergeCell ref="AB27:AE27"/>
    <mergeCell ref="AB28:AE28"/>
    <mergeCell ref="D30:H30"/>
    <mergeCell ref="D29:H29"/>
    <mergeCell ref="D28:H28"/>
    <mergeCell ref="D27:H27"/>
    <mergeCell ref="I26:T26"/>
    <mergeCell ref="B25:C25"/>
    <mergeCell ref="AF26:AJ26"/>
    <mergeCell ref="AB26:AE26"/>
    <mergeCell ref="AB25:AE25"/>
    <mergeCell ref="J21:O21"/>
    <mergeCell ref="P21:W21"/>
    <mergeCell ref="B22:C22"/>
    <mergeCell ref="D22:I22"/>
    <mergeCell ref="J22:O22"/>
    <mergeCell ref="P22:W22"/>
    <mergeCell ref="I25:T25"/>
    <mergeCell ref="Z26:AA26"/>
    <mergeCell ref="U26:Y26"/>
    <mergeCell ref="D26:H26"/>
    <mergeCell ref="D25:H25"/>
    <mergeCell ref="AF25:AJ25"/>
    <mergeCell ref="P17:W17"/>
    <mergeCell ref="Y17:AE17"/>
    <mergeCell ref="AF17:AJ17"/>
    <mergeCell ref="AK17:AN17"/>
    <mergeCell ref="AO17:AT17"/>
    <mergeCell ref="B23:C23"/>
    <mergeCell ref="D23:I23"/>
    <mergeCell ref="J23:O23"/>
    <mergeCell ref="P23:W23"/>
    <mergeCell ref="AO18:AT18"/>
    <mergeCell ref="Y19:AB19"/>
    <mergeCell ref="AC19:AT19"/>
    <mergeCell ref="B20:C20"/>
    <mergeCell ref="D20:I20"/>
    <mergeCell ref="J20:O20"/>
    <mergeCell ref="P20:W20"/>
    <mergeCell ref="Y20:AB20"/>
    <mergeCell ref="AC20:AT20"/>
    <mergeCell ref="B18:I19"/>
    <mergeCell ref="J18:O19"/>
    <mergeCell ref="P18:W19"/>
    <mergeCell ref="Y18:AE18"/>
    <mergeCell ref="B21:C21"/>
    <mergeCell ref="D21:I21"/>
    <mergeCell ref="AF18:AJ18"/>
    <mergeCell ref="AK18:AN18"/>
    <mergeCell ref="B17:I17"/>
    <mergeCell ref="J17:O17"/>
    <mergeCell ref="E14:V15"/>
    <mergeCell ref="Y15:AA16"/>
    <mergeCell ref="AB15:AB16"/>
    <mergeCell ref="AC15:AD16"/>
    <mergeCell ref="AE15:AE16"/>
    <mergeCell ref="AF15:AF16"/>
    <mergeCell ref="AG15:AH16"/>
    <mergeCell ref="B12:D13"/>
    <mergeCell ref="Y12:AA12"/>
    <mergeCell ref="AB12:AC12"/>
    <mergeCell ref="AE12:AF12"/>
    <mergeCell ref="AH12:AJ12"/>
    <mergeCell ref="AI15:AK16"/>
    <mergeCell ref="AL15:AT16"/>
    <mergeCell ref="I12:I13"/>
    <mergeCell ref="J12:L13"/>
    <mergeCell ref="E12:H13"/>
    <mergeCell ref="F10:J10"/>
    <mergeCell ref="K10:L10"/>
    <mergeCell ref="M10:P10"/>
    <mergeCell ref="D4:Q4"/>
    <mergeCell ref="Y4:AB4"/>
    <mergeCell ref="D5:Q5"/>
    <mergeCell ref="Y5:AA6"/>
    <mergeCell ref="AB5:AF6"/>
    <mergeCell ref="AO5:AT6"/>
    <mergeCell ref="D6:M7"/>
    <mergeCell ref="N6:O7"/>
    <mergeCell ref="Y7:AA9"/>
    <mergeCell ref="AC7:AD7"/>
    <mergeCell ref="Y10:AA11"/>
    <mergeCell ref="AB10:AM11"/>
    <mergeCell ref="U1:Z2"/>
    <mergeCell ref="AG1:AI1"/>
    <mergeCell ref="AJ1:AP1"/>
    <mergeCell ref="E3:F3"/>
    <mergeCell ref="H3:I3"/>
    <mergeCell ref="AL3:AM3"/>
    <mergeCell ref="AN3:AO3"/>
    <mergeCell ref="AF7:AG7"/>
    <mergeCell ref="AO7:AT13"/>
    <mergeCell ref="AB8:AM8"/>
    <mergeCell ref="D9:E9"/>
    <mergeCell ref="F9:Q9"/>
    <mergeCell ref="AB9:AM9"/>
    <mergeCell ref="D10:E10"/>
    <mergeCell ref="Y13:AA14"/>
    <mergeCell ref="AB13:AM14"/>
    <mergeCell ref="B14:D15"/>
    <mergeCell ref="AR25:AT25"/>
    <mergeCell ref="AR26:AT26"/>
    <mergeCell ref="AR27:AT27"/>
    <mergeCell ref="AR28:AT28"/>
    <mergeCell ref="AR29:AT29"/>
    <mergeCell ref="AR30:AT30"/>
    <mergeCell ref="AR31:AT31"/>
    <mergeCell ref="AR32:AT32"/>
    <mergeCell ref="AR33:AT33"/>
    <mergeCell ref="J35:L35"/>
    <mergeCell ref="AD35:AH35"/>
    <mergeCell ref="R35:S35"/>
    <mergeCell ref="T35:W35"/>
    <mergeCell ref="X35:Y35"/>
    <mergeCell ref="Z35:AC35"/>
    <mergeCell ref="M35:Q35"/>
    <mergeCell ref="C36:F36"/>
    <mergeCell ref="G36:I36"/>
    <mergeCell ref="J36:L36"/>
    <mergeCell ref="AD36:AH36"/>
    <mergeCell ref="R36:S36"/>
    <mergeCell ref="T36:W36"/>
    <mergeCell ref="X36:Y36"/>
    <mergeCell ref="Z36:AC36"/>
    <mergeCell ref="M36:Q36"/>
    <mergeCell ref="AK26:AM26"/>
    <mergeCell ref="AN26:AQ26"/>
    <mergeCell ref="B26:C26"/>
    <mergeCell ref="Z25:AA25"/>
    <mergeCell ref="U25:Y25"/>
    <mergeCell ref="AK25:AM25"/>
    <mergeCell ref="AN25:AQ25"/>
    <mergeCell ref="Z38:AC38"/>
    <mergeCell ref="M38:Q38"/>
    <mergeCell ref="C37:F37"/>
    <mergeCell ref="G37:I37"/>
    <mergeCell ref="J37:L37"/>
    <mergeCell ref="AD37:AH37"/>
    <mergeCell ref="R37:S37"/>
    <mergeCell ref="T37:W37"/>
    <mergeCell ref="X37:Y37"/>
    <mergeCell ref="Z37:AC37"/>
    <mergeCell ref="M37:Q37"/>
    <mergeCell ref="C40:F40"/>
    <mergeCell ref="G40:I40"/>
    <mergeCell ref="J40:L40"/>
    <mergeCell ref="AD40:AH40"/>
    <mergeCell ref="R40:S40"/>
    <mergeCell ref="T40:W40"/>
    <mergeCell ref="X40:Y40"/>
    <mergeCell ref="Z40:AC40"/>
    <mergeCell ref="M40:Q40"/>
    <mergeCell ref="C39:F39"/>
    <mergeCell ref="G39:I39"/>
    <mergeCell ref="J39:L39"/>
    <mergeCell ref="AD39:AH39"/>
    <mergeCell ref="R39:S39"/>
    <mergeCell ref="T39:W39"/>
    <mergeCell ref="X39:Y39"/>
    <mergeCell ref="Z39:AC39"/>
    <mergeCell ref="M39:Q39"/>
    <mergeCell ref="C41:F41"/>
    <mergeCell ref="G41:I41"/>
    <mergeCell ref="J41:L41"/>
    <mergeCell ref="AD41:AH41"/>
    <mergeCell ref="R41:S41"/>
    <mergeCell ref="T41:W41"/>
    <mergeCell ref="X41:Y41"/>
    <mergeCell ref="Z41:AC41"/>
    <mergeCell ref="M41:Q41"/>
    <mergeCell ref="D46:H46"/>
    <mergeCell ref="I46:T46"/>
    <mergeCell ref="U46:Y46"/>
    <mergeCell ref="Z46:AA46"/>
    <mergeCell ref="AB46:AE46"/>
    <mergeCell ref="AF46:AJ46"/>
    <mergeCell ref="AK46:AM46"/>
    <mergeCell ref="AN46:AQ46"/>
    <mergeCell ref="AK44:AM44"/>
    <mergeCell ref="AN44:AQ44"/>
    <mergeCell ref="D45:H45"/>
    <mergeCell ref="I45:T45"/>
    <mergeCell ref="U45:Y45"/>
    <mergeCell ref="Z45:AA45"/>
    <mergeCell ref="AB45:AE45"/>
    <mergeCell ref="AF45:AJ45"/>
    <mergeCell ref="AK45:AM45"/>
    <mergeCell ref="AN45:AQ45"/>
    <mergeCell ref="D44:H44"/>
    <mergeCell ref="I44:T44"/>
    <mergeCell ref="U44:Y44"/>
    <mergeCell ref="Z44:AA44"/>
    <mergeCell ref="AB44:AE44"/>
    <mergeCell ref="AN50:AQ50"/>
    <mergeCell ref="AR50:AT50"/>
    <mergeCell ref="AK48:AM48"/>
    <mergeCell ref="AN48:AQ48"/>
    <mergeCell ref="AR48:AT48"/>
    <mergeCell ref="D49:H49"/>
    <mergeCell ref="I49:T49"/>
    <mergeCell ref="U49:Y49"/>
    <mergeCell ref="Z49:AA49"/>
    <mergeCell ref="AB49:AE49"/>
    <mergeCell ref="AF49:AJ49"/>
    <mergeCell ref="AK49:AM49"/>
    <mergeCell ref="AN49:AQ49"/>
    <mergeCell ref="AR49:AT49"/>
    <mergeCell ref="AN55:AQ55"/>
    <mergeCell ref="AR55:AT55"/>
    <mergeCell ref="AK53:AM53"/>
    <mergeCell ref="AN53:AQ53"/>
    <mergeCell ref="AR53:AT53"/>
    <mergeCell ref="D54:H54"/>
    <mergeCell ref="I54:T54"/>
    <mergeCell ref="U54:Y54"/>
    <mergeCell ref="Z54:AA54"/>
    <mergeCell ref="AB54:AE54"/>
    <mergeCell ref="AF54:AJ54"/>
    <mergeCell ref="AK54:AM54"/>
    <mergeCell ref="AN54:AQ54"/>
    <mergeCell ref="AR54:AT54"/>
    <mergeCell ref="Z50:AA50"/>
    <mergeCell ref="AB50:AE50"/>
    <mergeCell ref="AF50:AJ50"/>
    <mergeCell ref="AK50:AM50"/>
    <mergeCell ref="AN56:AQ56"/>
    <mergeCell ref="AR56:AT56"/>
    <mergeCell ref="D57:H57"/>
    <mergeCell ref="I57:T57"/>
    <mergeCell ref="U57:Y57"/>
    <mergeCell ref="Z57:AA57"/>
    <mergeCell ref="AB57:AE57"/>
    <mergeCell ref="AF57:AJ57"/>
    <mergeCell ref="AK57:AM57"/>
    <mergeCell ref="AN57:AQ57"/>
    <mergeCell ref="AR57:AT57"/>
    <mergeCell ref="AK62:AM62"/>
    <mergeCell ref="AN62:AQ62"/>
    <mergeCell ref="AR62:AT62"/>
    <mergeCell ref="AK60:AM60"/>
    <mergeCell ref="AN60:AQ60"/>
    <mergeCell ref="AR60:AT60"/>
    <mergeCell ref="D61:H61"/>
    <mergeCell ref="I61:T61"/>
    <mergeCell ref="U61:Y61"/>
    <mergeCell ref="Z61:AA61"/>
    <mergeCell ref="AB61:AE61"/>
    <mergeCell ref="AF61:AJ61"/>
    <mergeCell ref="AK61:AM61"/>
    <mergeCell ref="AN61:AQ61"/>
    <mergeCell ref="AR61:AT61"/>
    <mergeCell ref="AN59:AQ59"/>
    <mergeCell ref="AR59:AT59"/>
    <mergeCell ref="AN58:AQ58"/>
    <mergeCell ref="AR58:AT58"/>
    <mergeCell ref="AN67:AQ67"/>
    <mergeCell ref="AR67:AT67"/>
    <mergeCell ref="AK65:AM65"/>
    <mergeCell ref="AN65:AQ65"/>
    <mergeCell ref="AR65:AT65"/>
    <mergeCell ref="D66:H66"/>
    <mergeCell ref="I66:T66"/>
    <mergeCell ref="U66:Y66"/>
    <mergeCell ref="Z66:AA66"/>
    <mergeCell ref="AB66:AE66"/>
    <mergeCell ref="AF66:AJ66"/>
    <mergeCell ref="AK66:AM66"/>
    <mergeCell ref="AN66:AQ66"/>
    <mergeCell ref="AR66:AT66"/>
    <mergeCell ref="AN70:AQ70"/>
    <mergeCell ref="AR70:AT70"/>
    <mergeCell ref="AK68:AM68"/>
    <mergeCell ref="AN68:AQ68"/>
    <mergeCell ref="AR68:AT68"/>
    <mergeCell ref="D69:H69"/>
    <mergeCell ref="I69:T69"/>
    <mergeCell ref="U69:Y69"/>
    <mergeCell ref="Z69:AA69"/>
    <mergeCell ref="AB69:AE69"/>
    <mergeCell ref="AF69:AJ69"/>
    <mergeCell ref="AK69:AM69"/>
    <mergeCell ref="AN69:AQ69"/>
    <mergeCell ref="AR69:AT69"/>
    <mergeCell ref="AN83:AQ83"/>
    <mergeCell ref="AR83:AT83"/>
    <mergeCell ref="AR81:AT81"/>
    <mergeCell ref="D82:H82"/>
    <mergeCell ref="I82:T82"/>
    <mergeCell ref="U82:Y82"/>
    <mergeCell ref="Z82:AA82"/>
    <mergeCell ref="AB82:AE82"/>
    <mergeCell ref="AF82:AJ82"/>
    <mergeCell ref="AK82:AM82"/>
    <mergeCell ref="AN82:AQ82"/>
    <mergeCell ref="AR82:AT82"/>
    <mergeCell ref="AN86:AQ86"/>
    <mergeCell ref="AR86:AT86"/>
    <mergeCell ref="AR84:AT84"/>
    <mergeCell ref="D85:H85"/>
    <mergeCell ref="I85:T85"/>
    <mergeCell ref="U85:Y85"/>
    <mergeCell ref="Z85:AA85"/>
    <mergeCell ref="AB85:AE85"/>
    <mergeCell ref="AF85:AJ85"/>
    <mergeCell ref="AK85:AM85"/>
    <mergeCell ref="AN85:AQ85"/>
    <mergeCell ref="AR85:AT85"/>
    <mergeCell ref="AF84:AJ84"/>
    <mergeCell ref="AK84:AM84"/>
    <mergeCell ref="AN84:AQ84"/>
    <mergeCell ref="AN89:AQ89"/>
    <mergeCell ref="AR89:AT89"/>
    <mergeCell ref="AR87:AT87"/>
    <mergeCell ref="D88:H88"/>
    <mergeCell ref="I88:T88"/>
    <mergeCell ref="U88:Y88"/>
    <mergeCell ref="Z88:AA88"/>
    <mergeCell ref="AB88:AE88"/>
    <mergeCell ref="AF88:AJ88"/>
    <mergeCell ref="AK88:AM88"/>
    <mergeCell ref="AN88:AQ88"/>
    <mergeCell ref="AR88:AT88"/>
    <mergeCell ref="AN87:AQ87"/>
    <mergeCell ref="AN92:AQ92"/>
    <mergeCell ref="AR92:AT92"/>
    <mergeCell ref="AR90:AT90"/>
    <mergeCell ref="D91:H91"/>
    <mergeCell ref="I91:T91"/>
    <mergeCell ref="U91:Y91"/>
    <mergeCell ref="Z91:AA91"/>
    <mergeCell ref="AB91:AE91"/>
    <mergeCell ref="AF91:AJ91"/>
    <mergeCell ref="AK91:AM91"/>
    <mergeCell ref="AN91:AQ91"/>
    <mergeCell ref="AR91:AT91"/>
    <mergeCell ref="AF90:AJ90"/>
    <mergeCell ref="AK90:AM90"/>
    <mergeCell ref="AN90:AQ90"/>
    <mergeCell ref="D92:H92"/>
    <mergeCell ref="I92:T92"/>
    <mergeCell ref="U92:Y92"/>
    <mergeCell ref="Z92:AA92"/>
    <mergeCell ref="AF95:AJ95"/>
    <mergeCell ref="AK95:AM95"/>
    <mergeCell ref="AN95:AQ95"/>
    <mergeCell ref="AR95:AT95"/>
    <mergeCell ref="AR93:AT93"/>
    <mergeCell ref="D94:H94"/>
    <mergeCell ref="I94:T94"/>
    <mergeCell ref="U94:Y94"/>
    <mergeCell ref="Z94:AA94"/>
    <mergeCell ref="AB94:AE94"/>
    <mergeCell ref="AF94:AJ94"/>
    <mergeCell ref="AK94:AM94"/>
    <mergeCell ref="AN94:AQ94"/>
    <mergeCell ref="AR94:AT94"/>
    <mergeCell ref="AN93:AQ93"/>
    <mergeCell ref="AN98:AQ98"/>
    <mergeCell ref="AR98:AT98"/>
    <mergeCell ref="AR96:AT96"/>
    <mergeCell ref="D97:H97"/>
    <mergeCell ref="I97:T97"/>
    <mergeCell ref="U97:Y97"/>
    <mergeCell ref="Z97:AA97"/>
    <mergeCell ref="AB97:AE97"/>
    <mergeCell ref="AF97:AJ97"/>
    <mergeCell ref="AK97:AM97"/>
    <mergeCell ref="AN97:AQ97"/>
    <mergeCell ref="AR97:AT97"/>
    <mergeCell ref="AF96:AJ96"/>
    <mergeCell ref="AK96:AM96"/>
    <mergeCell ref="AN96:AQ96"/>
    <mergeCell ref="AF93:AJ93"/>
    <mergeCell ref="AK93:AM93"/>
    <mergeCell ref="U104:Y104"/>
    <mergeCell ref="Z104:AA104"/>
    <mergeCell ref="AB104:AE104"/>
    <mergeCell ref="AF104:AJ104"/>
    <mergeCell ref="AK104:AM104"/>
    <mergeCell ref="AN104:AQ104"/>
    <mergeCell ref="AR104:AT104"/>
    <mergeCell ref="AR102:AT102"/>
    <mergeCell ref="D103:H103"/>
    <mergeCell ref="I103:T103"/>
    <mergeCell ref="U103:Y103"/>
    <mergeCell ref="Z103:AA103"/>
    <mergeCell ref="AB103:AE103"/>
    <mergeCell ref="AF103:AJ103"/>
    <mergeCell ref="AK103:AM103"/>
    <mergeCell ref="AN103:AQ103"/>
    <mergeCell ref="AR103:AT103"/>
    <mergeCell ref="AB102:AE102"/>
    <mergeCell ref="AF102:AJ102"/>
    <mergeCell ref="AK102:AM102"/>
    <mergeCell ref="AN101:AQ101"/>
    <mergeCell ref="AR101:AT101"/>
    <mergeCell ref="AR99:AT99"/>
    <mergeCell ref="D100:H100"/>
    <mergeCell ref="I100:T100"/>
    <mergeCell ref="U100:Y100"/>
    <mergeCell ref="Z100:AA100"/>
    <mergeCell ref="AB100:AE100"/>
    <mergeCell ref="AF100:AJ100"/>
    <mergeCell ref="AK100:AM100"/>
    <mergeCell ref="AN100:AQ100"/>
    <mergeCell ref="AR100:AT100"/>
    <mergeCell ref="AN99:AQ99"/>
    <mergeCell ref="AF101:AJ101"/>
    <mergeCell ref="AK101:AM101"/>
    <mergeCell ref="D101:H101"/>
    <mergeCell ref="I101:T101"/>
    <mergeCell ref="U101:Y101"/>
    <mergeCell ref="Z101:AA101"/>
    <mergeCell ref="AB101:AE101"/>
    <mergeCell ref="AR105:AT105"/>
    <mergeCell ref="D106:H106"/>
    <mergeCell ref="I106:T106"/>
    <mergeCell ref="U106:Y106"/>
    <mergeCell ref="Z106:AA106"/>
    <mergeCell ref="AB106:AE106"/>
    <mergeCell ref="AF106:AJ106"/>
    <mergeCell ref="AK106:AM106"/>
    <mergeCell ref="AN106:AQ106"/>
    <mergeCell ref="AR106:AT106"/>
    <mergeCell ref="AN105:AQ105"/>
    <mergeCell ref="I105:T105"/>
    <mergeCell ref="U105:Y105"/>
    <mergeCell ref="Z105:AA105"/>
    <mergeCell ref="AB105:AE105"/>
    <mergeCell ref="AF105:AJ105"/>
    <mergeCell ref="AK105:AM105"/>
    <mergeCell ref="B4:C5"/>
    <mergeCell ref="B6:C7"/>
    <mergeCell ref="AK111:AM111"/>
    <mergeCell ref="AN111:AQ111"/>
    <mergeCell ref="AR111:AT111"/>
    <mergeCell ref="AR108:AT108"/>
    <mergeCell ref="D109:H109"/>
    <mergeCell ref="I109:T109"/>
    <mergeCell ref="U109:Y109"/>
    <mergeCell ref="Z109:AA109"/>
    <mergeCell ref="AB109:AE109"/>
    <mergeCell ref="AF109:AJ109"/>
    <mergeCell ref="AK109:AM109"/>
    <mergeCell ref="AN109:AQ109"/>
    <mergeCell ref="AR109:AT109"/>
    <mergeCell ref="D110:H110"/>
    <mergeCell ref="I110:T110"/>
    <mergeCell ref="U110:Y110"/>
    <mergeCell ref="Z110:AA110"/>
    <mergeCell ref="AB110:AE110"/>
    <mergeCell ref="AF110:AJ110"/>
    <mergeCell ref="AK110:AM110"/>
    <mergeCell ref="AN110:AQ110"/>
    <mergeCell ref="AR110:AT110"/>
    <mergeCell ref="AF108:AJ108"/>
    <mergeCell ref="AK108:AM108"/>
    <mergeCell ref="AN102:AQ102"/>
    <mergeCell ref="D104:H104"/>
    <mergeCell ref="I104:T104"/>
    <mergeCell ref="D107:H107"/>
    <mergeCell ref="I107:T107"/>
    <mergeCell ref="U107:Y107"/>
  </mergeCells>
  <phoneticPr fontId="2"/>
  <conditionalFormatting sqref="J20:O21 D20:I23 P20:W23">
    <cfRule type="cellIs" dxfId="0" priority="9" operator="equal">
      <formula>0</formula>
    </cfRule>
  </conditionalFormatting>
  <pageMargins left="0.39370078740157483" right="0.19685039370078741" top="0.39370078740157483" bottom="0.19685039370078741" header="0.31496062992125984" footer="0.19685039370078741"/>
  <pageSetup paperSize="9" orientation="landscape" r:id="rId1"/>
  <headerFooter>
    <oddHeader>&amp;L&amp;14&amp;K00-003／&amp;7←ｽﾃｰﾌﾟﾙ位置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27</xdr:col>
                    <xdr:colOff>38100</xdr:colOff>
                    <xdr:row>14</xdr:row>
                    <xdr:rowOff>19050</xdr:rowOff>
                  </from>
                  <to>
                    <xdr:col>28</xdr:col>
                    <xdr:colOff>28575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" name="Check Box 10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31</xdr:col>
                    <xdr:colOff>28575</xdr:colOff>
                    <xdr:row>14</xdr:row>
                    <xdr:rowOff>9525</xdr:rowOff>
                  </from>
                  <to>
                    <xdr:col>32</xdr:col>
                    <xdr:colOff>19050</xdr:colOff>
                    <xdr:row>15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D3B189-D401-4B2F-B31D-0431726AAAD1}">
          <x14:formula1>
            <xm:f>'99.税率マスタ'!$B$2:$B$6</xm:f>
          </x14:formula1>
          <xm:sqref>Z80:AA111 R36:S41 Z45:AA76 Z26:AA33 Z115:AA146 Z150:AA181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2B88-BBEE-49E5-9D96-5FBD9ED404C5}">
  <sheetPr>
    <tabColor theme="1" tint="0.34998626667073579"/>
  </sheetPr>
  <dimension ref="A1:C6"/>
  <sheetViews>
    <sheetView workbookViewId="0"/>
  </sheetViews>
  <sheetFormatPr defaultColWidth="9" defaultRowHeight="13.5"/>
  <cols>
    <col min="2" max="2" width="9" style="44"/>
    <col min="3" max="3" width="17.75" customWidth="1"/>
  </cols>
  <sheetData>
    <row r="1" spans="1:3">
      <c r="A1" t="s">
        <v>32</v>
      </c>
      <c r="B1" s="44" t="s">
        <v>27</v>
      </c>
      <c r="C1" t="s">
        <v>74</v>
      </c>
    </row>
    <row r="2" spans="1:3">
      <c r="A2">
        <v>0</v>
      </c>
      <c r="B2" s="45"/>
    </row>
    <row r="3" spans="1:3">
      <c r="A3">
        <v>1</v>
      </c>
      <c r="B3" s="45">
        <v>0.1</v>
      </c>
      <c r="C3" s="46">
        <v>9.0909090909090912E-2</v>
      </c>
    </row>
    <row r="4" spans="1:3">
      <c r="A4">
        <v>2</v>
      </c>
      <c r="B4" s="47">
        <v>0.08</v>
      </c>
      <c r="C4" s="46">
        <v>7.407407407407407E-2</v>
      </c>
    </row>
    <row r="5" spans="1:3">
      <c r="A5">
        <v>3</v>
      </c>
      <c r="B5" s="44" t="s">
        <v>33</v>
      </c>
      <c r="C5" s="46">
        <v>0</v>
      </c>
    </row>
    <row r="6" spans="1:3">
      <c r="A6">
        <v>4</v>
      </c>
      <c r="B6" s="44" t="s">
        <v>34</v>
      </c>
      <c r="C6" s="46">
        <v>0</v>
      </c>
    </row>
  </sheetData>
  <sheetProtection algorithmName="SHA-512" hashValue="CL0Rxl2oB5/1I4+vtZYneg9zW1OvtUnxtXYv/4POyulfdF/HbaJPMQWuS7FSQ1HRTjQk3lizquT/2kLGacFILg==" saltValue="ASIR3FkJmcBig4ue3d1Kqg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BFF0-241F-455F-AF21-170E897B9025}">
  <dimension ref="A1:I35"/>
  <sheetViews>
    <sheetView showGridLines="0" workbookViewId="0">
      <selection sqref="A1:A2"/>
    </sheetView>
  </sheetViews>
  <sheetFormatPr defaultColWidth="9" defaultRowHeight="12"/>
  <cols>
    <col min="1" max="1" width="13.875" style="40" customWidth="1"/>
    <col min="2" max="2" width="18.875" style="41" customWidth="1"/>
    <col min="3" max="8" width="4.75" style="22" customWidth="1"/>
    <col min="9" max="9" width="59.25" style="2" customWidth="1"/>
    <col min="10" max="16384" width="9" style="2"/>
  </cols>
  <sheetData>
    <row r="1" spans="1:9" ht="16.5" customHeight="1">
      <c r="A1" s="717" t="s">
        <v>151</v>
      </c>
      <c r="B1" s="715" t="s">
        <v>155</v>
      </c>
      <c r="C1" s="723" t="s">
        <v>153</v>
      </c>
      <c r="D1" s="723"/>
      <c r="E1" s="723"/>
      <c r="F1" s="723"/>
      <c r="G1" s="723"/>
      <c r="H1" s="723"/>
      <c r="I1" s="713" t="s">
        <v>152</v>
      </c>
    </row>
    <row r="2" spans="1:9" ht="16.5" customHeight="1">
      <c r="A2" s="718"/>
      <c r="B2" s="716"/>
      <c r="C2" s="28">
        <v>0</v>
      </c>
      <c r="D2" s="28">
        <v>1</v>
      </c>
      <c r="E2" s="28">
        <v>2</v>
      </c>
      <c r="F2" s="28">
        <v>3</v>
      </c>
      <c r="G2" s="28">
        <v>4</v>
      </c>
      <c r="H2" s="28">
        <v>99</v>
      </c>
      <c r="I2" s="714"/>
    </row>
    <row r="3" spans="1:9" ht="16.5" customHeight="1">
      <c r="A3" s="29">
        <v>45200</v>
      </c>
      <c r="B3" s="30" t="s">
        <v>156</v>
      </c>
      <c r="C3" s="31" t="s">
        <v>157</v>
      </c>
      <c r="D3" s="31" t="s">
        <v>157</v>
      </c>
      <c r="E3" s="31" t="s">
        <v>157</v>
      </c>
      <c r="F3" s="31" t="s">
        <v>157</v>
      </c>
      <c r="G3" s="31" t="s">
        <v>157</v>
      </c>
      <c r="H3" s="31" t="s">
        <v>157</v>
      </c>
      <c r="I3" s="32" t="s">
        <v>154</v>
      </c>
    </row>
    <row r="4" spans="1:9" ht="16.5" customHeight="1">
      <c r="A4" s="36">
        <v>45216</v>
      </c>
      <c r="B4" s="42" t="s">
        <v>161</v>
      </c>
      <c r="C4" s="43" t="s">
        <v>157</v>
      </c>
      <c r="D4" s="43"/>
      <c r="E4" s="43"/>
      <c r="F4" s="43"/>
      <c r="G4" s="43"/>
      <c r="H4" s="43"/>
      <c r="I4" s="32" t="s">
        <v>162</v>
      </c>
    </row>
    <row r="5" spans="1:9" ht="16.5" customHeight="1">
      <c r="A5" s="710">
        <v>45217</v>
      </c>
      <c r="B5" s="719" t="s">
        <v>158</v>
      </c>
      <c r="C5" s="721"/>
      <c r="D5" s="721" t="s">
        <v>157</v>
      </c>
      <c r="E5" s="721"/>
      <c r="F5" s="721"/>
      <c r="G5" s="721"/>
      <c r="H5" s="721"/>
      <c r="I5" s="35" t="s">
        <v>159</v>
      </c>
    </row>
    <row r="6" spans="1:9" ht="16.5" customHeight="1">
      <c r="A6" s="712"/>
      <c r="B6" s="720"/>
      <c r="C6" s="722"/>
      <c r="D6" s="722"/>
      <c r="E6" s="722"/>
      <c r="F6" s="722"/>
      <c r="G6" s="722"/>
      <c r="H6" s="722"/>
      <c r="I6" s="35" t="s">
        <v>160</v>
      </c>
    </row>
    <row r="7" spans="1:9" ht="16.5" customHeight="1">
      <c r="A7" s="710">
        <v>45218</v>
      </c>
      <c r="B7" s="33" t="s">
        <v>164</v>
      </c>
      <c r="C7" s="34"/>
      <c r="D7" s="34" t="s">
        <v>157</v>
      </c>
      <c r="E7" s="34" t="s">
        <v>157</v>
      </c>
      <c r="F7" s="34" t="s">
        <v>157</v>
      </c>
      <c r="G7" s="34"/>
      <c r="H7" s="34"/>
      <c r="I7" s="37" t="s">
        <v>163</v>
      </c>
    </row>
    <row r="8" spans="1:9" ht="16.5" customHeight="1">
      <c r="A8" s="712"/>
      <c r="B8" s="33" t="s">
        <v>158</v>
      </c>
      <c r="C8" s="34"/>
      <c r="D8" s="34"/>
      <c r="E8" s="34" t="s">
        <v>157</v>
      </c>
      <c r="F8" s="34"/>
      <c r="G8" s="34"/>
      <c r="H8" s="34"/>
      <c r="I8" s="35" t="s">
        <v>165</v>
      </c>
    </row>
    <row r="9" spans="1:9" ht="16.5" customHeight="1">
      <c r="A9" s="710">
        <v>45230</v>
      </c>
      <c r="B9" s="33" t="s">
        <v>168</v>
      </c>
      <c r="C9" s="34"/>
      <c r="D9" s="34" t="s">
        <v>157</v>
      </c>
      <c r="E9" s="34" t="s">
        <v>157</v>
      </c>
      <c r="F9" s="34" t="s">
        <v>157</v>
      </c>
      <c r="G9" s="34" t="s">
        <v>157</v>
      </c>
      <c r="H9" s="34"/>
      <c r="I9" s="37" t="s">
        <v>169</v>
      </c>
    </row>
    <row r="10" spans="1:9" ht="16.5" customHeight="1">
      <c r="A10" s="711"/>
      <c r="B10" s="33" t="s">
        <v>177</v>
      </c>
      <c r="C10" s="34"/>
      <c r="D10" s="34" t="s">
        <v>157</v>
      </c>
      <c r="E10" s="34" t="s">
        <v>157</v>
      </c>
      <c r="F10" s="34" t="s">
        <v>157</v>
      </c>
      <c r="G10" s="34"/>
      <c r="H10" s="34"/>
      <c r="I10" s="37" t="s">
        <v>178</v>
      </c>
    </row>
    <row r="11" spans="1:9" ht="16.5" customHeight="1">
      <c r="A11" s="711"/>
      <c r="B11" s="33" t="s">
        <v>180</v>
      </c>
      <c r="C11" s="34"/>
      <c r="D11" s="34"/>
      <c r="E11" s="34"/>
      <c r="F11" s="34" t="s">
        <v>157</v>
      </c>
      <c r="G11" s="34" t="s">
        <v>157</v>
      </c>
      <c r="H11" s="34"/>
      <c r="I11" s="37" t="s">
        <v>181</v>
      </c>
    </row>
    <row r="12" spans="1:9" ht="16.5" customHeight="1">
      <c r="A12" s="711"/>
      <c r="B12" s="33" t="s">
        <v>182</v>
      </c>
      <c r="C12" s="34"/>
      <c r="D12" s="34" t="s">
        <v>183</v>
      </c>
      <c r="E12" s="34" t="s">
        <v>157</v>
      </c>
      <c r="F12" s="34" t="s">
        <v>157</v>
      </c>
      <c r="G12" s="34" t="s">
        <v>157</v>
      </c>
      <c r="H12" s="34"/>
      <c r="I12" s="37" t="s">
        <v>184</v>
      </c>
    </row>
    <row r="13" spans="1:9" ht="16.5" customHeight="1">
      <c r="A13" s="712"/>
      <c r="B13" s="33" t="s">
        <v>186</v>
      </c>
      <c r="C13" s="34"/>
      <c r="D13" s="34"/>
      <c r="E13" s="34"/>
      <c r="F13" s="34"/>
      <c r="G13" s="34" t="s">
        <v>157</v>
      </c>
      <c r="H13" s="34"/>
      <c r="I13" s="37" t="s">
        <v>187</v>
      </c>
    </row>
    <row r="14" spans="1:9" ht="16.5" customHeight="1">
      <c r="A14" s="36">
        <v>45637</v>
      </c>
      <c r="B14" s="33" t="s">
        <v>158</v>
      </c>
      <c r="C14" s="34"/>
      <c r="D14" s="34"/>
      <c r="E14" s="34" t="s">
        <v>189</v>
      </c>
      <c r="F14" s="34"/>
      <c r="G14" s="34"/>
      <c r="H14" s="34"/>
      <c r="I14" s="37" t="s">
        <v>190</v>
      </c>
    </row>
    <row r="15" spans="1:9" ht="16.5" customHeight="1">
      <c r="A15" s="27"/>
      <c r="B15" s="38"/>
      <c r="C15" s="28"/>
      <c r="D15" s="28"/>
      <c r="E15" s="28"/>
      <c r="F15" s="28"/>
      <c r="G15" s="28"/>
      <c r="H15" s="28"/>
      <c r="I15" s="39"/>
    </row>
    <row r="16" spans="1:9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</sheetData>
  <mergeCells count="14">
    <mergeCell ref="A9:A13"/>
    <mergeCell ref="A7:A8"/>
    <mergeCell ref="I1:I2"/>
    <mergeCell ref="B1:B2"/>
    <mergeCell ref="A1:A2"/>
    <mergeCell ref="A5:A6"/>
    <mergeCell ref="B5:B6"/>
    <mergeCell ref="H5:H6"/>
    <mergeCell ref="G5:G6"/>
    <mergeCell ref="F5:F6"/>
    <mergeCell ref="E5:E6"/>
    <mergeCell ref="D5:D6"/>
    <mergeCell ref="C5:C6"/>
    <mergeCell ref="C1:H1"/>
  </mergeCells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0.指定請求書の作成及び提出について</vt:lpstr>
      <vt:lpstr>1.請求書 (契約用累計出来高) </vt:lpstr>
      <vt:lpstr>2.請求書 (契約用単月出来高)</vt:lpstr>
      <vt:lpstr>3.請求書(契約外税抜基準)</vt:lpstr>
      <vt:lpstr>4.請求書（契約外税込基準）</vt:lpstr>
      <vt:lpstr>99.税率マスタ</vt:lpstr>
      <vt:lpstr>変更履歴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大井建設株式会社</dc:creator>
  <cp:lastModifiedBy>松井 大井建設</cp:lastModifiedBy>
  <cp:lastPrinted>2024-12-11T03:29:29Z</cp:lastPrinted>
  <dcterms:created xsi:type="dcterms:W3CDTF">2023-08-21T23:34:59Z</dcterms:created>
  <dcterms:modified xsi:type="dcterms:W3CDTF">2024-12-11T07:36:25Z</dcterms:modified>
</cp:coreProperties>
</file>